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740" windowWidth="9315" windowHeight="6075" activeTab="0"/>
  </bookViews>
  <sheets>
    <sheet name="List1" sheetId="1" r:id="rId1"/>
  </sheets>
  <definedNames>
    <definedName name="_xlnm.Print_Titles" localSheetId="0">'List1'!$23:$23</definedName>
    <definedName name="_xlnm.Print_Area" localSheetId="0">'List1'!$A$1:$G$225</definedName>
  </definedNames>
  <calcPr fullCalcOnLoad="1"/>
</workbook>
</file>

<file path=xl/sharedStrings.xml><?xml version="1.0" encoding="utf-8"?>
<sst xmlns="http://schemas.openxmlformats.org/spreadsheetml/2006/main" count="384" uniqueCount="187">
  <si>
    <t>Kalkulace ceny:</t>
  </si>
  <si>
    <t>Celkem bez DPH</t>
  </si>
  <si>
    <t>Celkem</t>
  </si>
  <si>
    <t>m3</t>
  </si>
  <si>
    <t>m2</t>
  </si>
  <si>
    <t xml:space="preserve">     </t>
  </si>
  <si>
    <t>ROSTLINNÝ MATERIÁL</t>
  </si>
  <si>
    <t>Název rostliny</t>
  </si>
  <si>
    <t>Kusy</t>
  </si>
  <si>
    <t>Cena za kus</t>
  </si>
  <si>
    <t>Cena celkem</t>
  </si>
  <si>
    <t>Velikost</t>
  </si>
  <si>
    <t>PRÁCE A DODÁVKY</t>
  </si>
  <si>
    <t>Jednotka</t>
  </si>
  <si>
    <t>Množství</t>
  </si>
  <si>
    <t>Cena za jednotku</t>
  </si>
  <si>
    <t>Výsadba listnatých stromů</t>
  </si>
  <si>
    <t>Odstranění ruderálního porostu</t>
  </si>
  <si>
    <t>Odstranění nevhodných dřevin do 100 mm</t>
  </si>
  <si>
    <t>Pokácení listnatého stromu o průměru kmene na řezné ploše pařezu</t>
  </si>
  <si>
    <t>Pokácení jehličnatého stromu o průměru kmene na řezné ploše pařezu</t>
  </si>
  <si>
    <t>Kácení ve ztížených podmínkách</t>
  </si>
  <si>
    <t>Odstranění pařezu</t>
  </si>
  <si>
    <t>Drcení ořezaných větví strojně</t>
  </si>
  <si>
    <t>Řez a tvarování živých plotů udržovaných</t>
  </si>
  <si>
    <t>-výška do 1 m s pařezem</t>
  </si>
  <si>
    <t>-výška nad 1 m bez pařezu</t>
  </si>
  <si>
    <t>-výška nad 1 m s pařezem</t>
  </si>
  <si>
    <t>-do 200 mm</t>
  </si>
  <si>
    <t>-přes 200 do 300 mm</t>
  </si>
  <si>
    <t>-přes 300 do 400 mm</t>
  </si>
  <si>
    <t>-přes 400 do 500 mm</t>
  </si>
  <si>
    <t>-přes 500 do 600 mm</t>
  </si>
  <si>
    <t>-přes 600 do 700 mm</t>
  </si>
  <si>
    <t>-přes 700 do 800 mm</t>
  </si>
  <si>
    <t>-přes 800 do 900 mm</t>
  </si>
  <si>
    <t>-přes 900 do 1000 mm</t>
  </si>
  <si>
    <t>kus</t>
  </si>
  <si>
    <t>Plošná úprava terénu - hrubé modelace</t>
  </si>
  <si>
    <t>-nerovnosti 50 až 100 mm</t>
  </si>
  <si>
    <t>-nerovnosti 100 až 200 mm</t>
  </si>
  <si>
    <t>-nerovnosti nad 200 mm</t>
  </si>
  <si>
    <t>Výsadba jehličnatých stromů</t>
  </si>
  <si>
    <t>Výsadba solitérních dřevin</t>
  </si>
  <si>
    <t>Výsadba jehličnatých a listnatých keřů</t>
  </si>
  <si>
    <t xml:space="preserve">Výsadba trvalek a travin </t>
  </si>
  <si>
    <t>-výška do 0,8 m, šířka do 0,8 m</t>
  </si>
  <si>
    <t>-výška  0,8-1,5 m, šířka do 1 m</t>
  </si>
  <si>
    <t>-výška 1,5-3,0 m, šířka nad 1 m</t>
  </si>
  <si>
    <t>- do 50 mm</t>
  </si>
  <si>
    <t>- přes 50 do 100 mm</t>
  </si>
  <si>
    <t>Vypletí s naložením odpadu na dopravní prostředek - bez odvozu</t>
  </si>
  <si>
    <t>-záhon květin</t>
  </si>
  <si>
    <t>-záhon růží</t>
  </si>
  <si>
    <t>-dřeviny soliterní</t>
  </si>
  <si>
    <t>-dřeviny ve skupinách</t>
  </si>
  <si>
    <t>km</t>
  </si>
  <si>
    <t>Mulčování výsadeb</t>
  </si>
  <si>
    <t>m</t>
  </si>
  <si>
    <t>Založení setého trávníku</t>
  </si>
  <si>
    <t>Založení kobercového trávníku</t>
  </si>
  <si>
    <t>den</t>
  </si>
  <si>
    <t>Plocha k pokrytí ornicí</t>
  </si>
  <si>
    <t>Plocha k pokrytí kompostovým substrátem</t>
  </si>
  <si>
    <t>Nabídka platí do:</t>
  </si>
  <si>
    <t>-stromy - hloubení jamek - bez výměny půdy</t>
  </si>
  <si>
    <t>-výsadba stromů</t>
  </si>
  <si>
    <t>-kůly k ukotvení  včetně příčky a úvazku</t>
  </si>
  <si>
    <t>-ukotvení dřevin kůly</t>
  </si>
  <si>
    <t>-ochrana kmene - juta</t>
  </si>
  <si>
    <t>-kůly k ukotvení  včetně úvazce</t>
  </si>
  <si>
    <t>-hloubení jamek - bez výměny půdy</t>
  </si>
  <si>
    <t>-výsadba rostliny</t>
  </si>
  <si>
    <t>-rašelina k vřesovištním i jiným rostlinám</t>
  </si>
  <si>
    <t>-borka</t>
  </si>
  <si>
    <t>-mulčování výsadeb</t>
  </si>
  <si>
    <t>-netkaná textilie</t>
  </si>
  <si>
    <t>-doprava borky - avia</t>
  </si>
  <si>
    <t>-zpevnění svahu, dřev. kulatina vč. ukotvení</t>
  </si>
  <si>
    <t xml:space="preserve">-chemické odplevelení vč přípravku </t>
  </si>
  <si>
    <t>-příprava půdy - rotarátorování, orba</t>
  </si>
  <si>
    <t>-jemná modelace půdy</t>
  </si>
  <si>
    <t>-výsev trávníku včetně semene</t>
  </si>
  <si>
    <t xml:space="preserve">-chemické odplevelení v trávníku vč. přípravku </t>
  </si>
  <si>
    <t>-přihnojení vícesložkovým hnojivem</t>
  </si>
  <si>
    <t>-1. seč trávníku</t>
  </si>
  <si>
    <t>-dosetí trávníku po 1. seči</t>
  </si>
  <si>
    <t>-písek</t>
  </si>
  <si>
    <t xml:space="preserve">-travní koberec vč. položení </t>
  </si>
  <si>
    <t>-ornice</t>
  </si>
  <si>
    <t xml:space="preserve">-přesun hmot </t>
  </si>
  <si>
    <t xml:space="preserve">-rozprostření </t>
  </si>
  <si>
    <t>-doprava ornice Tatra 10m3</t>
  </si>
  <si>
    <t>-doprava ornice MB + MAN 20 m3</t>
  </si>
  <si>
    <t>-doprava mechanizace - avia</t>
  </si>
  <si>
    <t>-netříděný substrát</t>
  </si>
  <si>
    <t>-válcování</t>
  </si>
  <si>
    <t>Verticutace trávníku</t>
  </si>
  <si>
    <t>Řezačka travního drnu - RYAN</t>
  </si>
  <si>
    <t>-seříznutí travního drnu</t>
  </si>
  <si>
    <t>-seříznutí travního drnu a zpětné položení</t>
  </si>
  <si>
    <t>-seříznutí travního drnu a svinutí</t>
  </si>
  <si>
    <t>Zahradní jezírka</t>
  </si>
  <si>
    <t>-terénní práce a modelace</t>
  </si>
  <si>
    <t>-jezírková folie 1 mm včetně pokládky</t>
  </si>
  <si>
    <t>-nopková folie</t>
  </si>
  <si>
    <t>-kameny výplň - kačírek</t>
  </si>
  <si>
    <t>t</t>
  </si>
  <si>
    <t>-kameny solitérní</t>
  </si>
  <si>
    <t>ks</t>
  </si>
  <si>
    <t>-doprava kameniva - avia</t>
  </si>
  <si>
    <t>-přesuny kameniva - manuální</t>
  </si>
  <si>
    <t>-osazovací kapsa na vodní rostliny</t>
  </si>
  <si>
    <t>Odtěžení zeminy z pozemku</t>
  </si>
  <si>
    <t>-nakladač - Avant - bob-cat</t>
  </si>
  <si>
    <t>hod</t>
  </si>
  <si>
    <t>-nakladač -JCB</t>
  </si>
  <si>
    <t>-odvoz odtěžené hmoty - Tatra</t>
  </si>
  <si>
    <t>-skládkování hmoty</t>
  </si>
  <si>
    <t>t / m3</t>
  </si>
  <si>
    <t>-doprava substrátu Tatra 10m3</t>
  </si>
  <si>
    <t>-doprava substrátu MB + MAN 20 m3</t>
  </si>
  <si>
    <t>-do 150 mm</t>
  </si>
  <si>
    <t>-přes 150 do 200 mm</t>
  </si>
  <si>
    <t>Odvoz rostlinného odpadu - Avia 10 m3 - kontejner</t>
  </si>
  <si>
    <t>-kačírek</t>
  </si>
  <si>
    <t>-doprava kamenů - avia</t>
  </si>
  <si>
    <t xml:space="preserve">-hnojivo Silvamix Forte - balení </t>
  </si>
  <si>
    <t>Stavební prvky</t>
  </si>
  <si>
    <t>bm</t>
  </si>
  <si>
    <t>-zatravňovací dlaždice včetně podsypu a montáže</t>
  </si>
  <si>
    <t>-kamenná zídka - pískovec haklik</t>
  </si>
  <si>
    <t>-kamenná zídka - komplet montáž</t>
  </si>
  <si>
    <t>-pískovcové šlapáky</t>
  </si>
  <si>
    <t>-doprava a manipulace s kamenem</t>
  </si>
  <si>
    <t>paušál za m3</t>
  </si>
  <si>
    <t>-tříděný substrát</t>
  </si>
  <si>
    <t>-kompostér dřevěný 120x120x80  - prkna</t>
  </si>
  <si>
    <t>-kompostér dřevěný 150x150x100 o8 - půlené</t>
  </si>
  <si>
    <t>Bc.Mastný Roman</t>
  </si>
  <si>
    <t>Atelier: Římská 21, Praha 2 - Vinohrady</t>
  </si>
  <si>
    <t>Telefon 603 419468</t>
  </si>
  <si>
    <t>Fax 603419468</t>
  </si>
  <si>
    <t>e-mail:info@zahradnicke-sluzby.cz</t>
  </si>
  <si>
    <t>www.zahradnicke-sluzby.cz</t>
  </si>
  <si>
    <t xml:space="preserve">Zřízení  studie zahrady </t>
  </si>
  <si>
    <t>od</t>
  </si>
  <si>
    <t xml:space="preserve">Kalkulace realizace zahrady - </t>
  </si>
  <si>
    <t>Zahradnické služby</t>
  </si>
  <si>
    <t>Sídlo:Hrabákova1978/6,148 00 Praha 4 -Chodov</t>
  </si>
  <si>
    <t>Řez ovocných stromů ZK a ČK</t>
  </si>
  <si>
    <t>Řez ovocných stromů PK a VK</t>
  </si>
  <si>
    <t>Řez keřů</t>
  </si>
  <si>
    <t>-výška  1,5 - 3,0 m</t>
  </si>
  <si>
    <t>Shrabání listí</t>
  </si>
  <si>
    <t>-výška  3,0 - 5,0  m</t>
  </si>
  <si>
    <t>-výška do 1,5 m</t>
  </si>
  <si>
    <t>-řez růží mnohokvětých,velkokvětých</t>
  </si>
  <si>
    <t>- řez růží pnoucích</t>
  </si>
  <si>
    <t>Odstranění odkvetlých a odumřelých částí rostlin</t>
  </si>
  <si>
    <t>-letničky</t>
  </si>
  <si>
    <t>-trvalky</t>
  </si>
  <si>
    <t>-růže</t>
  </si>
  <si>
    <t>-doprava mechanizace</t>
  </si>
  <si>
    <t xml:space="preserve">-soliterní kameny </t>
  </si>
  <si>
    <t>kg</t>
  </si>
  <si>
    <t>Údržba trávníku</t>
  </si>
  <si>
    <t>-pravidelné sečení trávníku- rotační sekačka</t>
  </si>
  <si>
    <t>-jednorázové sečení trávníku- rotační sekačka</t>
  </si>
  <si>
    <t>-jednorázové sečení trávníku- struna,cep</t>
  </si>
  <si>
    <t>-doprava mechanizace-Pick up</t>
  </si>
  <si>
    <t>Příprava rýh pro závlahu a elektroinstalaci</t>
  </si>
  <si>
    <t>-rýhovač max.30cm</t>
  </si>
  <si>
    <t>- příves -příplatek za km</t>
  </si>
  <si>
    <t>-ruční rýhování, stržení drnu a vrácení drnu</t>
  </si>
  <si>
    <t>-izolační geotextilie-bílá.GETEX 100g/m2</t>
  </si>
  <si>
    <t>-vegetační kokosové rohože</t>
  </si>
  <si>
    <t>-filtrace ,elektroinstalace,oběh, osvětlenípro menší jezírka</t>
  </si>
  <si>
    <t>-bariera proti rozrůstání,včetně hřebů a montáže</t>
  </si>
  <si>
    <t xml:space="preserve">Zřízení  projektové dokumentace zahrady </t>
  </si>
  <si>
    <t>IČO:62898246</t>
  </si>
  <si>
    <t>DIČ:CZ7501220221</t>
  </si>
  <si>
    <t>DPH 21%</t>
  </si>
  <si>
    <t xml:space="preserve">Dopravní náklady </t>
  </si>
  <si>
    <t>Příprava a kompletace zakázky</t>
  </si>
  <si>
    <t xml:space="preserve">Provozní režie </t>
  </si>
  <si>
    <t>datum:10.2.2020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</si>
</sst>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\.\ mmmm\ yyyy"/>
    <numFmt numFmtId="171" formatCode="#,##0\ &quot;Kč&quot;"/>
  </numFmts>
  <fonts count="61">
    <font>
      <sz val="10"/>
      <name val="Arial CE"/>
      <family val="0"/>
    </font>
    <font>
      <sz val="9"/>
      <name val="Courier New CE"/>
      <family val="3"/>
    </font>
    <font>
      <sz val="12"/>
      <name val="Courier"/>
      <family val="0"/>
    </font>
    <font>
      <b/>
      <sz val="9"/>
      <name val="Courier New CE"/>
      <family val="3"/>
    </font>
    <font>
      <sz val="10"/>
      <name val="Courier New CE"/>
      <family val="3"/>
    </font>
    <font>
      <sz val="11"/>
      <name val="Courier New CE"/>
      <family val="3"/>
    </font>
    <font>
      <b/>
      <sz val="11"/>
      <color indexed="8"/>
      <name val="Courier New CE"/>
      <family val="3"/>
    </font>
    <font>
      <b/>
      <sz val="11"/>
      <name val="Courier New CE"/>
      <family val="3"/>
    </font>
    <font>
      <b/>
      <sz val="10"/>
      <name val="Courier New CE"/>
      <family val="3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8"/>
      <name val="Times New Roman CE"/>
      <family val="1"/>
    </font>
    <font>
      <b/>
      <sz val="9"/>
      <name val="Times New Roman CE"/>
      <family val="1"/>
    </font>
    <font>
      <sz val="18"/>
      <color indexed="17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4" fillId="0" borderId="0" xfId="0" applyFont="1" applyAlignment="1">
      <alignment/>
    </xf>
    <xf numFmtId="0" fontId="5" fillId="0" borderId="0" xfId="46" applyFont="1" applyBorder="1">
      <alignment/>
      <protection/>
    </xf>
    <xf numFmtId="0" fontId="5" fillId="0" borderId="0" xfId="0" applyFont="1" applyAlignment="1">
      <alignment/>
    </xf>
    <xf numFmtId="0" fontId="4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11" fillId="0" borderId="0" xfId="46" applyFont="1" applyBorder="1">
      <alignment/>
      <protection/>
    </xf>
    <xf numFmtId="0" fontId="12" fillId="0" borderId="0" xfId="46" applyFont="1" applyFill="1" applyBorder="1" applyAlignment="1">
      <alignment horizontal="left"/>
      <protection/>
    </xf>
    <xf numFmtId="0" fontId="12" fillId="0" borderId="0" xfId="46" applyFont="1" applyFill="1" applyBorder="1" applyAlignment="1">
      <alignment horizontal="center"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>
      <alignment/>
      <protection/>
    </xf>
    <xf numFmtId="0" fontId="13" fillId="0" borderId="0" xfId="46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20" fillId="0" borderId="0" xfId="36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46" applyFont="1" applyBorder="1" applyAlignment="1">
      <alignment horizontal="left"/>
      <protection/>
    </xf>
    <xf numFmtId="0" fontId="16" fillId="0" borderId="0" xfId="46" applyFont="1" applyBorder="1">
      <alignment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46" applyFont="1" applyFill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170" fontId="9" fillId="0" borderId="0" xfId="46" applyNumberFormat="1" applyFont="1" applyBorder="1" applyAlignment="1">
      <alignment/>
      <protection/>
    </xf>
    <xf numFmtId="171" fontId="0" fillId="0" borderId="0" xfId="0" applyNumberFormat="1" applyAlignment="1">
      <alignment/>
    </xf>
    <xf numFmtId="171" fontId="18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171" fontId="5" fillId="0" borderId="0" xfId="46" applyNumberFormat="1" applyFont="1" applyBorder="1" applyAlignment="1">
      <alignment/>
      <protection/>
    </xf>
    <xf numFmtId="171" fontId="4" fillId="0" borderId="0" xfId="46" applyNumberFormat="1" applyFont="1" applyBorder="1" applyAlignment="1">
      <alignment/>
      <protection/>
    </xf>
    <xf numFmtId="171" fontId="3" fillId="0" borderId="0" xfId="46" applyNumberFormat="1" applyFont="1" applyBorder="1" applyAlignment="1">
      <alignment/>
      <protection/>
    </xf>
    <xf numFmtId="171" fontId="1" fillId="0" borderId="0" xfId="46" applyNumberFormat="1" applyFont="1" applyBorder="1" applyAlignment="1">
      <alignment/>
      <protection/>
    </xf>
    <xf numFmtId="171" fontId="13" fillId="0" borderId="0" xfId="46" applyNumberFormat="1" applyFont="1" applyBorder="1" applyAlignment="1">
      <alignment/>
      <protection/>
    </xf>
    <xf numFmtId="171" fontId="16" fillId="0" borderId="0" xfId="46" applyNumberFormat="1" applyFont="1" applyBorder="1" applyAlignment="1">
      <alignment/>
      <protection/>
    </xf>
    <xf numFmtId="171" fontId="0" fillId="0" borderId="0" xfId="0" applyNumberFormat="1" applyAlignment="1">
      <alignment/>
    </xf>
    <xf numFmtId="171" fontId="18" fillId="0" borderId="0" xfId="0" applyNumberFormat="1" applyFont="1" applyAlignment="1">
      <alignment horizontal="right"/>
    </xf>
    <xf numFmtId="171" fontId="5" fillId="0" borderId="0" xfId="46" applyNumberFormat="1" applyFont="1" applyBorder="1" applyAlignment="1">
      <alignment horizontal="right"/>
      <protection/>
    </xf>
    <xf numFmtId="171" fontId="4" fillId="0" borderId="0" xfId="46" applyNumberFormat="1" applyFont="1" applyBorder="1" applyAlignment="1">
      <alignment horizontal="right"/>
      <protection/>
    </xf>
    <xf numFmtId="171" fontId="3" fillId="0" borderId="0" xfId="46" applyNumberFormat="1" applyFont="1" applyBorder="1" applyAlignment="1">
      <alignment horizontal="right"/>
      <protection/>
    </xf>
    <xf numFmtId="171" fontId="1" fillId="0" borderId="0" xfId="46" applyNumberFormat="1" applyFont="1" applyBorder="1" applyAlignment="1">
      <alignment horizontal="right"/>
      <protection/>
    </xf>
    <xf numFmtId="171" fontId="16" fillId="0" borderId="0" xfId="46" applyNumberFormat="1" applyFont="1" applyBorder="1" applyAlignment="1">
      <alignment horizontal="center"/>
      <protection/>
    </xf>
    <xf numFmtId="171" fontId="16" fillId="0" borderId="0" xfId="46" applyNumberFormat="1" applyFont="1" applyBorder="1" applyAlignment="1">
      <alignment horizontal="right"/>
      <protection/>
    </xf>
    <xf numFmtId="171" fontId="13" fillId="0" borderId="0" xfId="0" applyNumberFormat="1" applyFont="1" applyBorder="1" applyAlignment="1">
      <alignment horizontal="right"/>
    </xf>
    <xf numFmtId="171" fontId="16" fillId="0" borderId="0" xfId="46" applyNumberFormat="1" applyFont="1" applyBorder="1">
      <alignment/>
      <protection/>
    </xf>
    <xf numFmtId="171" fontId="11" fillId="0" borderId="10" xfId="46" applyNumberFormat="1" applyFont="1" applyBorder="1">
      <alignment/>
      <protection/>
    </xf>
    <xf numFmtId="171" fontId="16" fillId="0" borderId="0" xfId="46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6" fillId="0" borderId="0" xfId="46" applyNumberFormat="1" applyFont="1" applyFill="1" applyBorder="1" applyAlignment="1">
      <alignment horizontal="right"/>
      <protection/>
    </xf>
    <xf numFmtId="49" fontId="22" fillId="0" borderId="0" xfId="46" applyNumberFormat="1" applyFont="1" applyFill="1" applyBorder="1">
      <alignment/>
      <protection/>
    </xf>
    <xf numFmtId="49" fontId="23" fillId="0" borderId="0" xfId="46" applyNumberFormat="1" applyFont="1" applyFill="1" applyBorder="1">
      <alignment/>
      <protection/>
    </xf>
    <xf numFmtId="49" fontId="16" fillId="0" borderId="0" xfId="46" applyNumberFormat="1" applyFont="1" applyBorder="1" applyAlignment="1">
      <alignment horizontal="right"/>
      <protection/>
    </xf>
    <xf numFmtId="49" fontId="11" fillId="0" borderId="10" xfId="46" applyNumberFormat="1" applyFont="1" applyBorder="1" applyAlignment="1">
      <alignment horizontal="right"/>
      <protection/>
    </xf>
    <xf numFmtId="49" fontId="4" fillId="0" borderId="0" xfId="46" applyNumberFormat="1" applyFont="1" applyBorder="1">
      <alignment/>
      <protection/>
    </xf>
    <xf numFmtId="49" fontId="10" fillId="0" borderId="0" xfId="46" applyNumberFormat="1" applyFont="1" applyFill="1" applyBorder="1" applyAlignment="1">
      <alignment horizontal="center"/>
      <protection/>
    </xf>
    <xf numFmtId="49" fontId="13" fillId="0" borderId="0" xfId="46" applyNumberFormat="1" applyFont="1" applyBorder="1">
      <alignment/>
      <protection/>
    </xf>
    <xf numFmtId="49" fontId="16" fillId="0" borderId="0" xfId="46" applyNumberFormat="1" applyFont="1" applyBorder="1">
      <alignment/>
      <protection/>
    </xf>
    <xf numFmtId="49" fontId="25" fillId="0" borderId="0" xfId="0" applyNumberFormat="1" applyFont="1" applyBorder="1" applyAlignment="1">
      <alignment/>
    </xf>
    <xf numFmtId="0" fontId="15" fillId="0" borderId="0" xfId="46" applyFont="1" applyBorder="1" applyAlignment="1">
      <alignment horizontal="center"/>
      <protection/>
    </xf>
    <xf numFmtId="171" fontId="15" fillId="0" borderId="0" xfId="46" applyNumberFormat="1" applyFont="1" applyBorder="1" applyAlignment="1">
      <alignment/>
      <protection/>
    </xf>
    <xf numFmtId="171" fontId="15" fillId="0" borderId="0" xfId="46" applyNumberFormat="1" applyFont="1" applyBorder="1" applyAlignment="1">
      <alignment horizontal="right"/>
      <protection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71" fontId="15" fillId="0" borderId="0" xfId="46" applyNumberFormat="1" applyFont="1" applyFill="1" applyBorder="1" applyAlignment="1">
      <alignment/>
      <protection/>
    </xf>
    <xf numFmtId="171" fontId="15" fillId="0" borderId="0" xfId="46" applyNumberFormat="1" applyFont="1" applyBorder="1">
      <alignment/>
      <protection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71" fontId="15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49" fontId="15" fillId="0" borderId="0" xfId="46" applyNumberFormat="1" applyFont="1" applyBorder="1">
      <alignment/>
      <protection/>
    </xf>
    <xf numFmtId="49" fontId="15" fillId="0" borderId="0" xfId="0" applyNumberFormat="1" applyFont="1" applyAlignment="1">
      <alignment horizontal="left"/>
    </xf>
    <xf numFmtId="0" fontId="15" fillId="0" borderId="0" xfId="46" applyFont="1" applyFill="1" applyBorder="1" applyAlignment="1">
      <alignment horizontal="center"/>
      <protection/>
    </xf>
    <xf numFmtId="49" fontId="26" fillId="0" borderId="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/>
    </xf>
    <xf numFmtId="49" fontId="11" fillId="0" borderId="0" xfId="46" applyNumberFormat="1" applyFont="1" applyBorder="1">
      <alignment/>
      <protection/>
    </xf>
    <xf numFmtId="0" fontId="11" fillId="0" borderId="0" xfId="46" applyFont="1" applyBorder="1" applyAlignment="1">
      <alignment horizontal="center"/>
      <protection/>
    </xf>
    <xf numFmtId="171" fontId="11" fillId="0" borderId="0" xfId="46" applyNumberFormat="1" applyFont="1" applyBorder="1" applyAlignment="1">
      <alignment/>
      <protection/>
    </xf>
    <xf numFmtId="171" fontId="11" fillId="0" borderId="0" xfId="46" applyNumberFormat="1" applyFont="1" applyBorder="1" applyAlignment="1">
      <alignment horizontal="right"/>
      <protection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/>
    </xf>
    <xf numFmtId="49" fontId="15" fillId="0" borderId="0" xfId="46" applyNumberFormat="1" applyFont="1" applyBorder="1" applyAlignment="1">
      <alignment horizontal="left"/>
      <protection/>
    </xf>
    <xf numFmtId="0" fontId="11" fillId="0" borderId="0" xfId="46" applyFont="1" applyBorder="1" applyAlignment="1" applyProtection="1">
      <alignment horizontal="center" vertical="center"/>
      <protection locked="0"/>
    </xf>
    <xf numFmtId="49" fontId="10" fillId="0" borderId="0" xfId="46" applyNumberFormat="1" applyFont="1" applyBorder="1" applyAlignment="1">
      <alignment horizontal="center"/>
      <protection/>
    </xf>
    <xf numFmtId="49" fontId="25" fillId="0" borderId="0" xfId="46" applyNumberFormat="1" applyFont="1" applyBorder="1">
      <alignment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170" fontId="9" fillId="0" borderId="0" xfId="46" applyNumberFormat="1" applyFont="1" applyBorder="1">
      <alignment/>
      <protection/>
    </xf>
    <xf numFmtId="0" fontId="16" fillId="0" borderId="0" xfId="46" applyFont="1" applyBorder="1" applyAlignment="1">
      <alignment horizontal="center" wrapText="1"/>
      <protection/>
    </xf>
    <xf numFmtId="17" fontId="15" fillId="0" borderId="0" xfId="46" applyNumberFormat="1" applyFont="1" applyFill="1" applyBorder="1" applyAlignment="1">
      <alignment horizontal="center"/>
      <protection/>
    </xf>
    <xf numFmtId="49" fontId="13" fillId="0" borderId="0" xfId="46" applyNumberFormat="1" applyFont="1" applyBorder="1" applyAlignment="1">
      <alignment horizontal="left"/>
      <protection/>
    </xf>
    <xf numFmtId="49" fontId="15" fillId="0" borderId="0" xfId="46" applyNumberFormat="1" applyFont="1" applyFill="1" applyBorder="1" applyAlignment="1">
      <alignment horizontal="left"/>
      <protection/>
    </xf>
    <xf numFmtId="171" fontId="15" fillId="0" borderId="0" xfId="46" applyNumberFormat="1" applyFont="1" applyFill="1" applyBorder="1" applyAlignment="1">
      <alignment horizontal="right"/>
      <protection/>
    </xf>
    <xf numFmtId="49" fontId="15" fillId="0" borderId="0" xfId="46" applyNumberFormat="1" applyFont="1" applyFill="1" applyBorder="1" applyAlignment="1">
      <alignment horizontal="center"/>
      <protection/>
    </xf>
    <xf numFmtId="49" fontId="13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20" fillId="0" borderId="0" xfId="36" applyNumberFormat="1" applyAlignment="1" applyProtection="1">
      <alignment/>
      <protection/>
    </xf>
    <xf numFmtId="49" fontId="5" fillId="0" borderId="0" xfId="46" applyNumberFormat="1" applyFont="1" applyBorder="1">
      <alignment/>
      <protection/>
    </xf>
    <xf numFmtId="49" fontId="1" fillId="0" borderId="0" xfId="46" applyNumberFormat="1" applyFont="1" applyBorder="1">
      <alignment/>
      <protection/>
    </xf>
    <xf numFmtId="49" fontId="9" fillId="0" borderId="0" xfId="46" applyNumberFormat="1" applyFont="1" applyFill="1" applyBorder="1" applyAlignment="1" applyProtection="1">
      <alignment/>
      <protection/>
    </xf>
    <xf numFmtId="49" fontId="15" fillId="0" borderId="0" xfId="46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9" fillId="0" borderId="0" xfId="46" applyNumberFormat="1" applyFont="1" applyBorder="1">
      <alignment/>
      <protection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5" fillId="0" borderId="0" xfId="46" applyFont="1" applyFill="1" applyBorder="1" applyAlignment="1">
      <alignment horizontal="center"/>
      <protection/>
    </xf>
    <xf numFmtId="171" fontId="25" fillId="0" borderId="0" xfId="46" applyNumberFormat="1" applyFont="1" applyFill="1" applyBorder="1" applyAlignment="1">
      <alignment/>
      <protection/>
    </xf>
    <xf numFmtId="171" fontId="25" fillId="0" borderId="0" xfId="46" applyNumberFormat="1" applyFont="1" applyBorder="1">
      <alignment/>
      <protection/>
    </xf>
    <xf numFmtId="49" fontId="25" fillId="0" borderId="0" xfId="0" applyNumberFormat="1" applyFont="1" applyAlignment="1">
      <alignment horizontal="left"/>
    </xf>
    <xf numFmtId="0" fontId="24" fillId="0" borderId="0" xfId="0" applyFont="1" applyBorder="1" applyAlignment="1">
      <alignment vertical="top" wrapText="1"/>
    </xf>
    <xf numFmtId="0" fontId="16" fillId="0" borderId="0" xfId="46" applyFont="1" applyBorder="1" applyAlignment="1">
      <alignment horizont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loužilov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zahradnicke-sluzby.cz" TargetMode="External" /><Relationship Id="rId2" Type="http://schemas.openxmlformats.org/officeDocument/2006/relationships/hyperlink" Target="http://www.zahradnicke-sluzby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625" style="59" customWidth="1"/>
    <col min="2" max="2" width="38.375" style="59" customWidth="1"/>
    <col min="3" max="3" width="14.25390625" style="0" customWidth="1"/>
    <col min="4" max="4" width="7.75390625" style="27" customWidth="1"/>
    <col min="5" max="5" width="14.25390625" style="34" customWidth="1"/>
    <col min="6" max="6" width="12.125" style="43" customWidth="1"/>
    <col min="7" max="7" width="9.125" style="27" customWidth="1"/>
  </cols>
  <sheetData>
    <row r="1" spans="1:3" ht="23.25">
      <c r="A1" s="57"/>
      <c r="B1" s="57" t="s">
        <v>148</v>
      </c>
      <c r="C1" s="23"/>
    </row>
    <row r="2" spans="2:14" ht="12.75">
      <c r="B2" s="58" t="s">
        <v>139</v>
      </c>
      <c r="C2" s="24"/>
      <c r="F2" s="44" t="s">
        <v>5</v>
      </c>
      <c r="N2" s="20"/>
    </row>
    <row r="3" spans="1:3" ht="12.75">
      <c r="A3" s="113"/>
      <c r="B3" s="58" t="s">
        <v>140</v>
      </c>
      <c r="C3" s="24"/>
    </row>
    <row r="4" spans="1:3" ht="12.75">
      <c r="A4" s="113"/>
      <c r="B4" s="58" t="s">
        <v>149</v>
      </c>
      <c r="C4" s="24"/>
    </row>
    <row r="5" spans="1:9" ht="12.75">
      <c r="A5" s="114"/>
      <c r="B5" s="21" t="s">
        <v>141</v>
      </c>
      <c r="C5" s="21" t="s">
        <v>180</v>
      </c>
      <c r="D5" s="21"/>
      <c r="E5" s="35"/>
      <c r="G5" s="101"/>
      <c r="I5" s="21"/>
    </row>
    <row r="6" spans="1:10" ht="12.75">
      <c r="A6" s="114"/>
      <c r="B6" s="21" t="s">
        <v>142</v>
      </c>
      <c r="C6" s="21" t="s">
        <v>181</v>
      </c>
      <c r="D6" s="21"/>
      <c r="E6" s="35"/>
      <c r="G6" s="101"/>
      <c r="J6" s="21"/>
    </row>
    <row r="7" spans="1:9" ht="12.75">
      <c r="A7" s="115"/>
      <c r="B7" s="14" t="s">
        <v>143</v>
      </c>
      <c r="C7" s="22"/>
      <c r="D7" s="22"/>
      <c r="E7" s="36"/>
      <c r="G7" s="102"/>
      <c r="I7" s="22"/>
    </row>
    <row r="8" spans="1:10" ht="12.75">
      <c r="A8" s="115"/>
      <c r="B8" s="14" t="s">
        <v>144</v>
      </c>
      <c r="J8" s="22"/>
    </row>
    <row r="9" spans="1:9" ht="15.75">
      <c r="A9" s="116"/>
      <c r="B9" s="60"/>
      <c r="C9" s="3"/>
      <c r="D9" s="28"/>
      <c r="E9" s="33"/>
      <c r="F9" s="33" t="s">
        <v>186</v>
      </c>
      <c r="G9" s="103"/>
      <c r="H9" s="4"/>
      <c r="I9" s="3"/>
    </row>
    <row r="10" spans="1:9" ht="16.5">
      <c r="A10" s="116"/>
      <c r="B10" s="61" t="s">
        <v>147</v>
      </c>
      <c r="C10" s="3"/>
      <c r="D10" s="28"/>
      <c r="E10" s="37"/>
      <c r="F10" s="45"/>
      <c r="G10" s="103"/>
      <c r="H10" s="4"/>
      <c r="I10" s="3"/>
    </row>
    <row r="11" spans="1:9" ht="15.75">
      <c r="A11" s="116"/>
      <c r="B11" s="60" t="s">
        <v>64</v>
      </c>
      <c r="C11" s="105">
        <v>44196</v>
      </c>
      <c r="D11" s="28"/>
      <c r="E11" s="37"/>
      <c r="F11" s="45"/>
      <c r="G11" s="103"/>
      <c r="H11" s="4"/>
      <c r="I11" s="3"/>
    </row>
    <row r="12" spans="1:9" ht="15.75">
      <c r="A12" s="116"/>
      <c r="B12" s="60"/>
      <c r="C12" s="105"/>
      <c r="D12" s="28"/>
      <c r="E12" s="37"/>
      <c r="F12" s="45"/>
      <c r="G12" s="103"/>
      <c r="H12" s="4"/>
      <c r="I12" s="3"/>
    </row>
    <row r="13" spans="1:9" ht="13.5">
      <c r="A13" s="65"/>
      <c r="B13" s="62" t="s">
        <v>0</v>
      </c>
      <c r="C13" s="6"/>
      <c r="D13" s="29"/>
      <c r="E13" s="38"/>
      <c r="F13" s="46"/>
      <c r="G13" s="104"/>
      <c r="H13" s="2"/>
      <c r="I13" s="5"/>
    </row>
    <row r="14" spans="1:9" ht="13.5">
      <c r="A14" s="117"/>
      <c r="B14" s="63" t="s">
        <v>1</v>
      </c>
      <c r="C14" s="52">
        <f>F216</f>
        <v>0</v>
      </c>
      <c r="D14" s="30"/>
      <c r="E14" s="39"/>
      <c r="F14" s="47"/>
      <c r="G14" s="30"/>
      <c r="H14" s="1"/>
      <c r="I14" s="1"/>
    </row>
    <row r="15" spans="1:9" ht="13.5">
      <c r="A15" s="117"/>
      <c r="B15" s="64" t="s">
        <v>182</v>
      </c>
      <c r="C15" s="53">
        <f>F217</f>
        <v>0</v>
      </c>
      <c r="D15" s="31"/>
      <c r="E15" s="40"/>
      <c r="F15" s="48"/>
      <c r="G15" s="30"/>
      <c r="H15" s="1"/>
      <c r="I15" s="1"/>
    </row>
    <row r="16" spans="1:9" ht="13.5">
      <c r="A16" s="117"/>
      <c r="B16" s="63" t="s">
        <v>2</v>
      </c>
      <c r="C16" s="52">
        <f>F218</f>
        <v>0</v>
      </c>
      <c r="D16" s="30"/>
      <c r="E16" s="39"/>
      <c r="F16" s="47"/>
      <c r="G16" s="30"/>
      <c r="H16" s="1"/>
      <c r="I16" s="1"/>
    </row>
    <row r="17" spans="1:9" ht="13.5">
      <c r="A17" s="65"/>
      <c r="B17" s="65"/>
      <c r="C17" s="5"/>
      <c r="D17" s="29"/>
      <c r="E17" s="38"/>
      <c r="F17" s="46"/>
      <c r="G17" s="104"/>
      <c r="H17" s="2"/>
      <c r="I17" s="5"/>
    </row>
    <row r="18" spans="1:9" ht="12.75">
      <c r="A18" s="99"/>
      <c r="B18" s="66" t="s">
        <v>6</v>
      </c>
      <c r="C18" s="25"/>
      <c r="D18" s="25"/>
      <c r="E18" s="54"/>
      <c r="F18" s="49"/>
      <c r="G18" s="132"/>
      <c r="H18" s="8"/>
      <c r="I18" s="9"/>
    </row>
    <row r="19" spans="1:9" ht="12.75">
      <c r="A19" s="118"/>
      <c r="B19" s="66" t="s">
        <v>7</v>
      </c>
      <c r="C19" s="25" t="s">
        <v>11</v>
      </c>
      <c r="D19" s="25" t="s">
        <v>8</v>
      </c>
      <c r="E19" s="54" t="s">
        <v>9</v>
      </c>
      <c r="F19" s="49" t="s">
        <v>10</v>
      </c>
      <c r="G19" s="132"/>
      <c r="H19" s="8"/>
      <c r="I19" s="9"/>
    </row>
    <row r="20" spans="1:9" ht="12.75">
      <c r="A20" s="119"/>
      <c r="B20" s="109"/>
      <c r="C20" s="111"/>
      <c r="D20" s="83"/>
      <c r="E20" s="110"/>
      <c r="F20" s="72">
        <f>D20*E20</f>
        <v>0</v>
      </c>
      <c r="G20" s="106"/>
      <c r="H20" s="8"/>
      <c r="I20" s="9"/>
    </row>
    <row r="21" spans="1:9" ht="12.75">
      <c r="A21" s="120"/>
      <c r="B21" s="108"/>
      <c r="C21" s="112"/>
      <c r="D21" s="32"/>
      <c r="E21" s="51"/>
      <c r="F21" s="51"/>
      <c r="G21" s="32"/>
      <c r="H21" s="15"/>
      <c r="I21" s="13"/>
    </row>
    <row r="22" spans="1:9" ht="12.75">
      <c r="A22" s="121"/>
      <c r="B22" s="99" t="s">
        <v>12</v>
      </c>
      <c r="C22" s="25"/>
      <c r="D22" s="25"/>
      <c r="E22" s="54"/>
      <c r="F22" s="49"/>
      <c r="G22" s="132"/>
      <c r="H22" s="15"/>
      <c r="I22" s="13"/>
    </row>
    <row r="23" spans="1:9" ht="12.75">
      <c r="A23" s="121"/>
      <c r="B23" s="67"/>
      <c r="C23" s="25" t="s">
        <v>13</v>
      </c>
      <c r="D23" s="25" t="s">
        <v>14</v>
      </c>
      <c r="E23" s="54" t="s">
        <v>15</v>
      </c>
      <c r="F23" s="49" t="s">
        <v>10</v>
      </c>
      <c r="G23" s="132"/>
      <c r="H23" s="15"/>
      <c r="I23" s="13"/>
    </row>
    <row r="24" spans="1:9" ht="12.75">
      <c r="A24" s="122"/>
      <c r="B24" s="84" t="s">
        <v>17</v>
      </c>
      <c r="C24" s="83" t="s">
        <v>4</v>
      </c>
      <c r="D24" s="83">
        <v>0</v>
      </c>
      <c r="E24" s="75">
        <v>20</v>
      </c>
      <c r="F24" s="76">
        <f>D24*E24</f>
        <v>0</v>
      </c>
      <c r="G24" s="98"/>
      <c r="H24" s="8"/>
      <c r="I24" s="9"/>
    </row>
    <row r="25" spans="1:9" ht="12.75">
      <c r="A25" s="122"/>
      <c r="B25" s="84" t="s">
        <v>18</v>
      </c>
      <c r="C25" s="83"/>
      <c r="D25" s="83"/>
      <c r="E25" s="75"/>
      <c r="F25" s="76"/>
      <c r="G25" s="98"/>
      <c r="H25" s="8"/>
      <c r="I25" s="9"/>
    </row>
    <row r="26" spans="1:9" ht="12.75">
      <c r="A26" s="122"/>
      <c r="B26" s="95" t="s">
        <v>25</v>
      </c>
      <c r="C26" s="83" t="s">
        <v>4</v>
      </c>
      <c r="D26" s="83">
        <v>0</v>
      </c>
      <c r="E26" s="75">
        <v>55</v>
      </c>
      <c r="F26" s="76">
        <f>D26*E26</f>
        <v>0</v>
      </c>
      <c r="G26" s="98"/>
      <c r="H26" s="8"/>
      <c r="I26" s="9"/>
    </row>
    <row r="27" spans="1:9" ht="12.75">
      <c r="A27" s="122"/>
      <c r="B27" s="95" t="s">
        <v>26</v>
      </c>
      <c r="C27" s="83" t="s">
        <v>4</v>
      </c>
      <c r="D27" s="83">
        <v>0</v>
      </c>
      <c r="E27" s="75">
        <v>240</v>
      </c>
      <c r="F27" s="76">
        <f>D27*E27</f>
        <v>0</v>
      </c>
      <c r="G27" s="98"/>
      <c r="H27" s="8"/>
      <c r="I27" s="9"/>
    </row>
    <row r="28" spans="1:9" ht="12.75">
      <c r="A28" s="122"/>
      <c r="B28" s="95" t="s">
        <v>27</v>
      </c>
      <c r="C28" s="83" t="s">
        <v>4</v>
      </c>
      <c r="D28" s="83">
        <v>0</v>
      </c>
      <c r="E28" s="75">
        <v>730</v>
      </c>
      <c r="F28" s="76">
        <f>D28*E28</f>
        <v>0</v>
      </c>
      <c r="G28" s="98"/>
      <c r="H28" s="8"/>
      <c r="I28" s="9"/>
    </row>
    <row r="29" spans="1:9" ht="24" customHeight="1">
      <c r="A29" s="122"/>
      <c r="B29" s="84" t="s">
        <v>19</v>
      </c>
      <c r="C29" s="83"/>
      <c r="D29" s="83"/>
      <c r="E29" s="75"/>
      <c r="F29" s="76"/>
      <c r="G29" s="98"/>
      <c r="H29" s="8"/>
      <c r="I29" s="9"/>
    </row>
    <row r="30" spans="1:9" ht="13.5" customHeight="1">
      <c r="A30" s="122"/>
      <c r="B30" s="95" t="s">
        <v>122</v>
      </c>
      <c r="C30" s="83" t="s">
        <v>37</v>
      </c>
      <c r="D30" s="83">
        <v>0</v>
      </c>
      <c r="E30" s="75">
        <v>150</v>
      </c>
      <c r="F30" s="76">
        <f>D30*E30</f>
        <v>0</v>
      </c>
      <c r="G30" s="98"/>
      <c r="H30" s="8"/>
      <c r="I30" s="9"/>
    </row>
    <row r="31" spans="1:9" ht="12.75">
      <c r="A31" s="122"/>
      <c r="B31" s="95" t="s">
        <v>123</v>
      </c>
      <c r="C31" s="83" t="s">
        <v>37</v>
      </c>
      <c r="D31" s="83">
        <v>0</v>
      </c>
      <c r="E31" s="75">
        <v>293</v>
      </c>
      <c r="F31" s="76">
        <f aca="true" t="shared" si="0" ref="F31:F39">D31*E31</f>
        <v>0</v>
      </c>
      <c r="G31" s="98"/>
      <c r="H31" s="8"/>
      <c r="I31" s="9"/>
    </row>
    <row r="32" spans="1:9" ht="12.75">
      <c r="A32" s="122"/>
      <c r="B32" s="95" t="s">
        <v>29</v>
      </c>
      <c r="C32" s="83" t="s">
        <v>37</v>
      </c>
      <c r="D32" s="83">
        <v>0</v>
      </c>
      <c r="E32" s="75">
        <v>471</v>
      </c>
      <c r="F32" s="76">
        <f t="shared" si="0"/>
        <v>0</v>
      </c>
      <c r="G32" s="98"/>
      <c r="H32" s="8"/>
      <c r="I32" s="9"/>
    </row>
    <row r="33" spans="1:9" ht="12.75">
      <c r="A33" s="122"/>
      <c r="B33" s="95" t="s">
        <v>30</v>
      </c>
      <c r="C33" s="83" t="s">
        <v>37</v>
      </c>
      <c r="D33" s="83">
        <v>0</v>
      </c>
      <c r="E33" s="75">
        <v>1900</v>
      </c>
      <c r="F33" s="76">
        <f t="shared" si="0"/>
        <v>0</v>
      </c>
      <c r="G33" s="98"/>
      <c r="H33" s="8"/>
      <c r="I33" s="9"/>
    </row>
    <row r="34" spans="1:9" ht="12.75">
      <c r="A34" s="122"/>
      <c r="B34" s="95" t="s">
        <v>31</v>
      </c>
      <c r="C34" s="83" t="s">
        <v>37</v>
      </c>
      <c r="D34" s="83">
        <v>0</v>
      </c>
      <c r="E34" s="75">
        <v>4880</v>
      </c>
      <c r="F34" s="76">
        <f t="shared" si="0"/>
        <v>0</v>
      </c>
      <c r="G34" s="98"/>
      <c r="H34" s="8"/>
      <c r="I34" s="9"/>
    </row>
    <row r="35" spans="1:9" ht="12.75">
      <c r="A35" s="122"/>
      <c r="B35" s="95" t="s">
        <v>32</v>
      </c>
      <c r="C35" s="83" t="s">
        <v>37</v>
      </c>
      <c r="D35" s="83">
        <v>0</v>
      </c>
      <c r="E35" s="75">
        <v>7910</v>
      </c>
      <c r="F35" s="76">
        <f t="shared" si="0"/>
        <v>0</v>
      </c>
      <c r="G35" s="98"/>
      <c r="H35" s="8"/>
      <c r="I35" s="9"/>
    </row>
    <row r="36" spans="1:9" ht="12.75">
      <c r="A36" s="122"/>
      <c r="B36" s="95" t="s">
        <v>33</v>
      </c>
      <c r="C36" s="83" t="s">
        <v>37</v>
      </c>
      <c r="D36" s="83">
        <v>0</v>
      </c>
      <c r="E36" s="75">
        <v>11730</v>
      </c>
      <c r="F36" s="76">
        <f t="shared" si="0"/>
        <v>0</v>
      </c>
      <c r="G36" s="98"/>
      <c r="H36" s="8"/>
      <c r="I36" s="9"/>
    </row>
    <row r="37" spans="1:9" ht="12.75">
      <c r="A37" s="122"/>
      <c r="B37" s="95" t="s">
        <v>34</v>
      </c>
      <c r="C37" s="83" t="s">
        <v>37</v>
      </c>
      <c r="D37" s="83">
        <v>0</v>
      </c>
      <c r="E37" s="75">
        <v>17400</v>
      </c>
      <c r="F37" s="76">
        <f t="shared" si="0"/>
        <v>0</v>
      </c>
      <c r="G37" s="98"/>
      <c r="H37" s="8"/>
      <c r="I37" s="9"/>
    </row>
    <row r="38" spans="1:9" ht="12.75">
      <c r="A38" s="122"/>
      <c r="B38" s="95" t="s">
        <v>35</v>
      </c>
      <c r="C38" s="83" t="s">
        <v>37</v>
      </c>
      <c r="D38" s="83">
        <v>0</v>
      </c>
      <c r="E38" s="75">
        <v>19500</v>
      </c>
      <c r="F38" s="76">
        <f t="shared" si="0"/>
        <v>0</v>
      </c>
      <c r="G38" s="98"/>
      <c r="H38" s="8"/>
      <c r="I38" s="9"/>
    </row>
    <row r="39" spans="1:9" ht="12.75">
      <c r="A39" s="122"/>
      <c r="B39" s="95" t="s">
        <v>36</v>
      </c>
      <c r="C39" s="83" t="s">
        <v>37</v>
      </c>
      <c r="D39" s="83">
        <v>0</v>
      </c>
      <c r="E39" s="75">
        <v>28100</v>
      </c>
      <c r="F39" s="76">
        <f t="shared" si="0"/>
        <v>0</v>
      </c>
      <c r="G39" s="98"/>
      <c r="H39" s="8"/>
      <c r="I39" s="9"/>
    </row>
    <row r="40" spans="1:9" ht="21">
      <c r="A40" s="122"/>
      <c r="B40" s="84" t="s">
        <v>20</v>
      </c>
      <c r="C40" s="83"/>
      <c r="D40" s="83"/>
      <c r="E40" s="75"/>
      <c r="F40" s="76"/>
      <c r="G40" s="98"/>
      <c r="H40" s="8"/>
      <c r="I40" s="9"/>
    </row>
    <row r="41" spans="1:9" ht="12.75">
      <c r="A41" s="122"/>
      <c r="B41" s="95" t="s">
        <v>28</v>
      </c>
      <c r="C41" s="83" t="s">
        <v>37</v>
      </c>
      <c r="D41" s="83">
        <v>0</v>
      </c>
      <c r="E41" s="75">
        <v>221</v>
      </c>
      <c r="F41" s="76">
        <f aca="true" t="shared" si="1" ref="F41:F50">D41*E41</f>
        <v>0</v>
      </c>
      <c r="G41" s="98"/>
      <c r="H41" s="8"/>
      <c r="I41" s="9"/>
    </row>
    <row r="42" spans="1:9" ht="12.75">
      <c r="A42" s="122"/>
      <c r="B42" s="95" t="s">
        <v>29</v>
      </c>
      <c r="C42" s="83" t="s">
        <v>37</v>
      </c>
      <c r="D42" s="83">
        <v>0</v>
      </c>
      <c r="E42" s="75">
        <v>296</v>
      </c>
      <c r="F42" s="76">
        <f t="shared" si="1"/>
        <v>0</v>
      </c>
      <c r="G42" s="98"/>
      <c r="H42" s="8"/>
      <c r="I42" s="9"/>
    </row>
    <row r="43" spans="1:9" ht="12.75">
      <c r="A43" s="122"/>
      <c r="B43" s="95" t="s">
        <v>30</v>
      </c>
      <c r="C43" s="83" t="s">
        <v>37</v>
      </c>
      <c r="D43" s="83">
        <v>0</v>
      </c>
      <c r="E43" s="75">
        <v>1210</v>
      </c>
      <c r="F43" s="76">
        <f t="shared" si="1"/>
        <v>0</v>
      </c>
      <c r="G43" s="98"/>
      <c r="H43" s="8"/>
      <c r="I43" s="9"/>
    </row>
    <row r="44" spans="1:9" ht="12.75">
      <c r="A44" s="122"/>
      <c r="B44" s="95" t="s">
        <v>31</v>
      </c>
      <c r="C44" s="83" t="s">
        <v>37</v>
      </c>
      <c r="D44" s="83">
        <v>0</v>
      </c>
      <c r="E44" s="75">
        <v>2220</v>
      </c>
      <c r="F44" s="76">
        <f t="shared" si="1"/>
        <v>0</v>
      </c>
      <c r="G44" s="98"/>
      <c r="H44" s="8"/>
      <c r="I44" s="9"/>
    </row>
    <row r="45" spans="1:9" ht="12.75">
      <c r="A45" s="122"/>
      <c r="B45" s="95" t="s">
        <v>32</v>
      </c>
      <c r="C45" s="83" t="s">
        <v>37</v>
      </c>
      <c r="D45" s="83">
        <v>0</v>
      </c>
      <c r="E45" s="75">
        <v>3640</v>
      </c>
      <c r="F45" s="76">
        <f t="shared" si="1"/>
        <v>0</v>
      </c>
      <c r="G45" s="98"/>
      <c r="H45" s="8"/>
      <c r="I45" s="9"/>
    </row>
    <row r="46" spans="1:9" ht="12.75">
      <c r="A46" s="122"/>
      <c r="B46" s="95" t="s">
        <v>33</v>
      </c>
      <c r="C46" s="83" t="s">
        <v>37</v>
      </c>
      <c r="D46" s="83">
        <v>0</v>
      </c>
      <c r="E46" s="75">
        <v>5490</v>
      </c>
      <c r="F46" s="76">
        <f t="shared" si="1"/>
        <v>0</v>
      </c>
      <c r="G46" s="98"/>
      <c r="H46" s="8"/>
      <c r="I46" s="9"/>
    </row>
    <row r="47" spans="1:9" ht="12.75">
      <c r="A47" s="122"/>
      <c r="B47" s="95" t="s">
        <v>34</v>
      </c>
      <c r="C47" s="83" t="s">
        <v>37</v>
      </c>
      <c r="D47" s="83">
        <v>0</v>
      </c>
      <c r="E47" s="75">
        <v>8260</v>
      </c>
      <c r="F47" s="76">
        <f t="shared" si="1"/>
        <v>0</v>
      </c>
      <c r="G47" s="98"/>
      <c r="H47" s="8"/>
      <c r="I47" s="9"/>
    </row>
    <row r="48" spans="1:9" ht="12.75">
      <c r="A48" s="122"/>
      <c r="B48" s="95" t="s">
        <v>35</v>
      </c>
      <c r="C48" s="83" t="s">
        <v>37</v>
      </c>
      <c r="D48" s="83">
        <v>0</v>
      </c>
      <c r="E48" s="75">
        <v>9230</v>
      </c>
      <c r="F48" s="76">
        <f t="shared" si="1"/>
        <v>0</v>
      </c>
      <c r="G48" s="98"/>
      <c r="H48" s="8"/>
      <c r="I48" s="9"/>
    </row>
    <row r="49" spans="1:9" ht="12.75">
      <c r="A49" s="122"/>
      <c r="B49" s="95" t="s">
        <v>36</v>
      </c>
      <c r="C49" s="83" t="s">
        <v>37</v>
      </c>
      <c r="D49" s="83">
        <v>0</v>
      </c>
      <c r="E49" s="75">
        <v>10720</v>
      </c>
      <c r="F49" s="76">
        <f t="shared" si="1"/>
        <v>0</v>
      </c>
      <c r="G49" s="98"/>
      <c r="H49" s="8"/>
      <c r="I49" s="9"/>
    </row>
    <row r="50" spans="1:9" ht="21">
      <c r="A50" s="122"/>
      <c r="B50" s="85" t="s">
        <v>124</v>
      </c>
      <c r="C50" s="127" t="s">
        <v>37</v>
      </c>
      <c r="D50" s="127">
        <v>0</v>
      </c>
      <c r="E50" s="128">
        <v>3500</v>
      </c>
      <c r="F50" s="129">
        <f t="shared" si="1"/>
        <v>0</v>
      </c>
      <c r="G50" s="98"/>
      <c r="H50" s="8"/>
      <c r="I50" s="9"/>
    </row>
    <row r="51" spans="1:9" ht="12.75">
      <c r="A51" s="122"/>
      <c r="B51" s="84" t="s">
        <v>21</v>
      </c>
      <c r="C51" s="83"/>
      <c r="D51" s="83"/>
      <c r="E51" s="75"/>
      <c r="F51" s="76"/>
      <c r="G51" s="98"/>
      <c r="H51" s="8"/>
      <c r="I51" s="9"/>
    </row>
    <row r="52" spans="1:9" ht="12.75">
      <c r="A52" s="122"/>
      <c r="B52" s="95" t="s">
        <v>28</v>
      </c>
      <c r="C52" s="83" t="s">
        <v>37</v>
      </c>
      <c r="D52" s="83">
        <v>0</v>
      </c>
      <c r="E52" s="75">
        <v>2110</v>
      </c>
      <c r="F52" s="76">
        <f aca="true" t="shared" si="2" ref="F52:F60">D52*E52</f>
        <v>0</v>
      </c>
      <c r="G52" s="98"/>
      <c r="H52" s="8"/>
      <c r="I52" s="9"/>
    </row>
    <row r="53" spans="1:9" ht="12.75">
      <c r="A53" s="122"/>
      <c r="B53" s="95" t="s">
        <v>29</v>
      </c>
      <c r="C53" s="83" t="s">
        <v>37</v>
      </c>
      <c r="D53" s="83">
        <v>0</v>
      </c>
      <c r="E53" s="75">
        <v>3270</v>
      </c>
      <c r="F53" s="76">
        <f t="shared" si="2"/>
        <v>0</v>
      </c>
      <c r="G53" s="98"/>
      <c r="H53" s="8"/>
      <c r="I53" s="9"/>
    </row>
    <row r="54" spans="1:9" ht="12.75">
      <c r="A54" s="122"/>
      <c r="B54" s="95" t="s">
        <v>30</v>
      </c>
      <c r="C54" s="83" t="s">
        <v>37</v>
      </c>
      <c r="D54" s="83">
        <v>0</v>
      </c>
      <c r="E54" s="75">
        <v>7950</v>
      </c>
      <c r="F54" s="76">
        <f t="shared" si="2"/>
        <v>0</v>
      </c>
      <c r="G54" s="98"/>
      <c r="H54" s="8"/>
      <c r="I54" s="9"/>
    </row>
    <row r="55" spans="1:9" ht="12.75">
      <c r="A55" s="122"/>
      <c r="B55" s="95" t="s">
        <v>31</v>
      </c>
      <c r="C55" s="83" t="s">
        <v>37</v>
      </c>
      <c r="D55" s="83">
        <v>0</v>
      </c>
      <c r="E55" s="75">
        <v>14100</v>
      </c>
      <c r="F55" s="76">
        <f t="shared" si="2"/>
        <v>0</v>
      </c>
      <c r="G55" s="98"/>
      <c r="H55" s="8"/>
      <c r="I55" s="9"/>
    </row>
    <row r="56" spans="1:9" ht="12.75">
      <c r="A56" s="122"/>
      <c r="B56" s="95" t="s">
        <v>32</v>
      </c>
      <c r="C56" s="83" t="s">
        <v>37</v>
      </c>
      <c r="D56" s="83">
        <v>0</v>
      </c>
      <c r="E56" s="75">
        <v>22900</v>
      </c>
      <c r="F56" s="76">
        <f t="shared" si="2"/>
        <v>0</v>
      </c>
      <c r="G56" s="98"/>
      <c r="H56" s="8"/>
      <c r="I56" s="9"/>
    </row>
    <row r="57" spans="1:9" ht="12.75">
      <c r="A57" s="122"/>
      <c r="B57" s="95" t="s">
        <v>33</v>
      </c>
      <c r="C57" s="83" t="s">
        <v>37</v>
      </c>
      <c r="D57" s="83">
        <v>0</v>
      </c>
      <c r="E57" s="75">
        <v>32500</v>
      </c>
      <c r="F57" s="76">
        <f t="shared" si="2"/>
        <v>0</v>
      </c>
      <c r="G57" s="98"/>
      <c r="H57" s="8"/>
      <c r="I57" s="9"/>
    </row>
    <row r="58" spans="1:9" ht="12.75">
      <c r="A58" s="122"/>
      <c r="B58" s="95" t="s">
        <v>34</v>
      </c>
      <c r="C58" s="83" t="s">
        <v>37</v>
      </c>
      <c r="D58" s="83">
        <v>0</v>
      </c>
      <c r="E58" s="75">
        <v>46500</v>
      </c>
      <c r="F58" s="76">
        <f t="shared" si="2"/>
        <v>0</v>
      </c>
      <c r="G58" s="98"/>
      <c r="H58" s="8"/>
      <c r="I58" s="9"/>
    </row>
    <row r="59" spans="1:9" ht="12.75">
      <c r="A59" s="122"/>
      <c r="B59" s="95" t="s">
        <v>35</v>
      </c>
      <c r="C59" s="83" t="s">
        <v>37</v>
      </c>
      <c r="D59" s="83">
        <v>0</v>
      </c>
      <c r="E59" s="75">
        <v>50800</v>
      </c>
      <c r="F59" s="76">
        <f t="shared" si="2"/>
        <v>0</v>
      </c>
      <c r="G59" s="98"/>
      <c r="H59" s="8"/>
      <c r="I59" s="9"/>
    </row>
    <row r="60" spans="1:9" ht="12.75">
      <c r="A60" s="122"/>
      <c r="B60" s="95" t="s">
        <v>36</v>
      </c>
      <c r="C60" s="83" t="s">
        <v>37</v>
      </c>
      <c r="D60" s="83">
        <v>0</v>
      </c>
      <c r="E60" s="75">
        <v>67300</v>
      </c>
      <c r="F60" s="76">
        <f t="shared" si="2"/>
        <v>0</v>
      </c>
      <c r="G60" s="98"/>
      <c r="H60" s="8"/>
      <c r="I60" s="9"/>
    </row>
    <row r="61" spans="1:9" ht="12.75">
      <c r="A61" s="122"/>
      <c r="B61" s="84" t="s">
        <v>22</v>
      </c>
      <c r="C61" s="83"/>
      <c r="D61" s="83"/>
      <c r="E61" s="75"/>
      <c r="F61" s="76"/>
      <c r="G61" s="98"/>
      <c r="H61" s="8"/>
      <c r="I61" s="9"/>
    </row>
    <row r="62" spans="1:9" ht="12.75">
      <c r="A62" s="122"/>
      <c r="B62" s="95" t="s">
        <v>28</v>
      </c>
      <c r="C62" s="83" t="s">
        <v>37</v>
      </c>
      <c r="D62" s="83">
        <v>0</v>
      </c>
      <c r="E62" s="75">
        <v>690</v>
      </c>
      <c r="F62" s="76">
        <f aca="true" t="shared" si="3" ref="F62:F71">D62*E62</f>
        <v>0</v>
      </c>
      <c r="G62" s="98"/>
      <c r="H62" s="8"/>
      <c r="I62" s="9"/>
    </row>
    <row r="63" spans="1:9" ht="12.75">
      <c r="A63" s="122"/>
      <c r="B63" s="95" t="s">
        <v>29</v>
      </c>
      <c r="C63" s="83" t="s">
        <v>37</v>
      </c>
      <c r="D63" s="83">
        <v>0</v>
      </c>
      <c r="E63" s="75">
        <v>1310</v>
      </c>
      <c r="F63" s="76">
        <f t="shared" si="3"/>
        <v>0</v>
      </c>
      <c r="G63" s="98"/>
      <c r="H63" s="8"/>
      <c r="I63" s="9"/>
    </row>
    <row r="64" spans="1:9" ht="12.75">
      <c r="A64" s="122"/>
      <c r="B64" s="95" t="s">
        <v>30</v>
      </c>
      <c r="C64" s="83" t="s">
        <v>37</v>
      </c>
      <c r="D64" s="83">
        <v>0</v>
      </c>
      <c r="E64" s="75">
        <v>4750</v>
      </c>
      <c r="F64" s="76">
        <f t="shared" si="3"/>
        <v>0</v>
      </c>
      <c r="G64" s="98"/>
      <c r="H64" s="8"/>
      <c r="I64" s="9"/>
    </row>
    <row r="65" spans="1:9" ht="12.75">
      <c r="A65" s="122"/>
      <c r="B65" s="95" t="s">
        <v>31</v>
      </c>
      <c r="C65" s="83" t="s">
        <v>37</v>
      </c>
      <c r="D65" s="83">
        <v>0</v>
      </c>
      <c r="E65" s="75">
        <v>6890</v>
      </c>
      <c r="F65" s="76">
        <f t="shared" si="3"/>
        <v>0</v>
      </c>
      <c r="G65" s="98"/>
      <c r="H65" s="8"/>
      <c r="I65" s="9"/>
    </row>
    <row r="66" spans="1:9" ht="12.75">
      <c r="A66" s="122"/>
      <c r="B66" s="95" t="s">
        <v>32</v>
      </c>
      <c r="C66" s="83" t="s">
        <v>37</v>
      </c>
      <c r="D66" s="83">
        <v>0</v>
      </c>
      <c r="E66" s="75">
        <v>7530</v>
      </c>
      <c r="F66" s="76">
        <f t="shared" si="3"/>
        <v>0</v>
      </c>
      <c r="G66" s="98"/>
      <c r="H66" s="8"/>
      <c r="I66" s="9"/>
    </row>
    <row r="67" spans="1:9" ht="12.75">
      <c r="A67" s="122"/>
      <c r="B67" s="95" t="s">
        <v>33</v>
      </c>
      <c r="C67" s="83" t="s">
        <v>37</v>
      </c>
      <c r="D67" s="83">
        <v>0</v>
      </c>
      <c r="E67" s="75">
        <v>9970</v>
      </c>
      <c r="F67" s="76">
        <f t="shared" si="3"/>
        <v>0</v>
      </c>
      <c r="G67" s="98"/>
      <c r="H67" s="8"/>
      <c r="I67" s="9"/>
    </row>
    <row r="68" spans="1:9" ht="12.75">
      <c r="A68" s="122"/>
      <c r="B68" s="95" t="s">
        <v>34</v>
      </c>
      <c r="C68" s="83" t="s">
        <v>37</v>
      </c>
      <c r="D68" s="83">
        <v>0</v>
      </c>
      <c r="E68" s="75">
        <v>13000</v>
      </c>
      <c r="F68" s="76">
        <f t="shared" si="3"/>
        <v>0</v>
      </c>
      <c r="G68" s="98"/>
      <c r="H68" s="8"/>
      <c r="I68" s="9"/>
    </row>
    <row r="69" spans="1:9" ht="12.75">
      <c r="A69" s="122"/>
      <c r="B69" s="95" t="s">
        <v>35</v>
      </c>
      <c r="C69" s="83" t="s">
        <v>37</v>
      </c>
      <c r="D69" s="83">
        <v>0</v>
      </c>
      <c r="E69" s="75">
        <v>16800</v>
      </c>
      <c r="F69" s="76">
        <f t="shared" si="3"/>
        <v>0</v>
      </c>
      <c r="G69" s="98"/>
      <c r="H69" s="8"/>
      <c r="I69" s="9"/>
    </row>
    <row r="70" spans="1:9" ht="12.75">
      <c r="A70" s="122"/>
      <c r="B70" s="95" t="s">
        <v>36</v>
      </c>
      <c r="C70" s="83" t="s">
        <v>37</v>
      </c>
      <c r="D70" s="83">
        <v>0</v>
      </c>
      <c r="E70" s="75">
        <v>20900</v>
      </c>
      <c r="F70" s="76">
        <f t="shared" si="3"/>
        <v>0</v>
      </c>
      <c r="G70" s="98"/>
      <c r="H70" s="8"/>
      <c r="I70" s="9"/>
    </row>
    <row r="71" spans="1:9" ht="12.75">
      <c r="A71" s="122"/>
      <c r="B71" s="85" t="s">
        <v>23</v>
      </c>
      <c r="C71" s="83" t="s">
        <v>3</v>
      </c>
      <c r="D71" s="83">
        <v>0</v>
      </c>
      <c r="E71" s="75">
        <v>1690</v>
      </c>
      <c r="F71" s="76">
        <f t="shared" si="3"/>
        <v>0</v>
      </c>
      <c r="G71" s="98"/>
      <c r="H71" s="8"/>
      <c r="I71" s="9"/>
    </row>
    <row r="72" spans="1:9" ht="12.75">
      <c r="A72" s="122"/>
      <c r="B72" s="85" t="s">
        <v>24</v>
      </c>
      <c r="C72" s="83"/>
      <c r="D72" s="83"/>
      <c r="E72" s="75"/>
      <c r="F72" s="76"/>
      <c r="G72" s="98"/>
      <c r="H72" s="8"/>
      <c r="I72" s="9"/>
    </row>
    <row r="73" spans="1:9" ht="12.75">
      <c r="A73" s="122"/>
      <c r="B73" s="95" t="s">
        <v>46</v>
      </c>
      <c r="C73" s="83" t="s">
        <v>4</v>
      </c>
      <c r="D73" s="83">
        <v>0</v>
      </c>
      <c r="E73" s="75">
        <v>19</v>
      </c>
      <c r="F73" s="76">
        <f>D73*E73</f>
        <v>0</v>
      </c>
      <c r="G73" s="98"/>
      <c r="H73" s="8"/>
      <c r="I73" s="9"/>
    </row>
    <row r="74" spans="1:9" ht="12.75">
      <c r="A74" s="122"/>
      <c r="B74" s="95" t="s">
        <v>47</v>
      </c>
      <c r="C74" s="83" t="s">
        <v>4</v>
      </c>
      <c r="D74" s="83">
        <v>0</v>
      </c>
      <c r="E74" s="75">
        <v>34</v>
      </c>
      <c r="F74" s="76">
        <f>D74*E74</f>
        <v>0</v>
      </c>
      <c r="G74" s="98"/>
      <c r="H74" s="8"/>
      <c r="I74" s="9"/>
    </row>
    <row r="75" spans="1:9" ht="12.75">
      <c r="A75" s="122"/>
      <c r="B75" s="95" t="s">
        <v>48</v>
      </c>
      <c r="C75" s="83" t="s">
        <v>4</v>
      </c>
      <c r="D75" s="83">
        <v>0</v>
      </c>
      <c r="E75" s="75">
        <v>55</v>
      </c>
      <c r="F75" s="76">
        <f>D75*E75</f>
        <v>0</v>
      </c>
      <c r="G75" s="98"/>
      <c r="H75" s="8"/>
      <c r="I75" s="9"/>
    </row>
    <row r="76" spans="1:9" ht="12.75">
      <c r="A76" s="122"/>
      <c r="B76" s="85" t="s">
        <v>150</v>
      </c>
      <c r="C76" s="83" t="s">
        <v>37</v>
      </c>
      <c r="D76" s="83">
        <v>0</v>
      </c>
      <c r="E76" s="75">
        <v>270</v>
      </c>
      <c r="F76" s="76">
        <f>D76*E76</f>
        <v>0</v>
      </c>
      <c r="G76" s="98"/>
      <c r="H76" s="8"/>
      <c r="I76" s="9"/>
    </row>
    <row r="77" spans="1:9" ht="12.75">
      <c r="A77" s="122"/>
      <c r="B77" s="85" t="s">
        <v>151</v>
      </c>
      <c r="C77" s="83" t="s">
        <v>37</v>
      </c>
      <c r="D77" s="83">
        <v>0</v>
      </c>
      <c r="E77" s="75">
        <v>550</v>
      </c>
      <c r="F77" s="76">
        <f>D77*E77</f>
        <v>0</v>
      </c>
      <c r="G77" s="98"/>
      <c r="H77" s="8"/>
      <c r="I77" s="9"/>
    </row>
    <row r="78" spans="1:9" ht="12.75">
      <c r="A78" s="122"/>
      <c r="B78" s="85" t="s">
        <v>152</v>
      </c>
      <c r="C78" s="83"/>
      <c r="D78" s="83"/>
      <c r="E78" s="75"/>
      <c r="F78" s="76"/>
      <c r="G78" s="98"/>
      <c r="H78" s="8"/>
      <c r="I78" s="9"/>
    </row>
    <row r="79" spans="1:9" ht="12.75">
      <c r="A79" s="122"/>
      <c r="B79" s="125" t="s">
        <v>156</v>
      </c>
      <c r="C79" s="83" t="s">
        <v>37</v>
      </c>
      <c r="D79" s="83">
        <v>0</v>
      </c>
      <c r="E79" s="75">
        <v>45</v>
      </c>
      <c r="F79" s="76">
        <f>D79*E79</f>
        <v>0</v>
      </c>
      <c r="G79" s="98"/>
      <c r="H79" s="8"/>
      <c r="I79" s="9"/>
    </row>
    <row r="80" spans="1:9" ht="12.75">
      <c r="A80" s="122"/>
      <c r="B80" s="125" t="s">
        <v>153</v>
      </c>
      <c r="C80" s="83" t="s">
        <v>37</v>
      </c>
      <c r="D80" s="83">
        <v>0</v>
      </c>
      <c r="E80" s="75">
        <v>125</v>
      </c>
      <c r="F80" s="76">
        <f>D80*E80</f>
        <v>0</v>
      </c>
      <c r="G80" s="98"/>
      <c r="H80" s="8"/>
      <c r="I80" s="9"/>
    </row>
    <row r="81" spans="1:9" ht="12.75">
      <c r="A81" s="122"/>
      <c r="B81" s="125" t="s">
        <v>155</v>
      </c>
      <c r="C81" s="83" t="s">
        <v>37</v>
      </c>
      <c r="D81" s="83">
        <v>0</v>
      </c>
      <c r="E81" s="75">
        <v>260</v>
      </c>
      <c r="F81" s="76">
        <f>D81*E81</f>
        <v>0</v>
      </c>
      <c r="G81" s="98"/>
      <c r="H81" s="8"/>
      <c r="I81" s="9"/>
    </row>
    <row r="82" spans="1:9" ht="12.75">
      <c r="A82" s="122"/>
      <c r="B82" s="125" t="s">
        <v>157</v>
      </c>
      <c r="C82" s="83" t="s">
        <v>37</v>
      </c>
      <c r="D82" s="83">
        <v>0</v>
      </c>
      <c r="E82" s="75">
        <v>6</v>
      </c>
      <c r="F82" s="76">
        <f>D82*E82</f>
        <v>0</v>
      </c>
      <c r="G82" s="98"/>
      <c r="H82" s="8"/>
      <c r="I82" s="9"/>
    </row>
    <row r="83" spans="1:9" ht="12.75">
      <c r="A83" s="122"/>
      <c r="B83" s="125" t="s">
        <v>158</v>
      </c>
      <c r="C83" s="83" t="s">
        <v>37</v>
      </c>
      <c r="D83" s="83">
        <v>0</v>
      </c>
      <c r="E83" s="75">
        <v>16</v>
      </c>
      <c r="F83" s="76">
        <f>D83*E83</f>
        <v>0</v>
      </c>
      <c r="G83" s="98"/>
      <c r="H83" s="8"/>
      <c r="I83" s="9"/>
    </row>
    <row r="84" spans="1:9" ht="12.75">
      <c r="A84" s="122"/>
      <c r="B84" s="126" t="s">
        <v>154</v>
      </c>
      <c r="C84" s="83"/>
      <c r="D84" s="83"/>
      <c r="E84" s="75"/>
      <c r="F84" s="76"/>
      <c r="G84" s="98"/>
      <c r="H84" s="8"/>
      <c r="I84" s="9"/>
    </row>
    <row r="85" spans="1:9" ht="12.75">
      <c r="A85" s="122"/>
      <c r="B85" s="95" t="s">
        <v>49</v>
      </c>
      <c r="C85" s="83" t="s">
        <v>4</v>
      </c>
      <c r="D85" s="83">
        <v>0</v>
      </c>
      <c r="E85" s="75">
        <v>13</v>
      </c>
      <c r="F85" s="76">
        <f>D85*E85</f>
        <v>0</v>
      </c>
      <c r="G85" s="98"/>
      <c r="H85" s="8"/>
      <c r="I85" s="9"/>
    </row>
    <row r="86" spans="1:9" ht="12.75">
      <c r="A86" s="122"/>
      <c r="B86" s="95" t="s">
        <v>50</v>
      </c>
      <c r="C86" s="83" t="s">
        <v>4</v>
      </c>
      <c r="D86" s="83">
        <v>0</v>
      </c>
      <c r="E86" s="75">
        <v>26</v>
      </c>
      <c r="F86" s="76">
        <f>D86*E86</f>
        <v>0</v>
      </c>
      <c r="G86" s="98"/>
      <c r="H86" s="8"/>
      <c r="I86" s="9"/>
    </row>
    <row r="87" spans="1:9" ht="21">
      <c r="A87" s="122"/>
      <c r="B87" s="85" t="s">
        <v>51</v>
      </c>
      <c r="C87" s="83"/>
      <c r="D87" s="83"/>
      <c r="E87" s="75"/>
      <c r="F87" s="76"/>
      <c r="G87" s="98"/>
      <c r="H87" s="8"/>
      <c r="I87" s="9"/>
    </row>
    <row r="88" spans="1:9" ht="12.75">
      <c r="A88" s="122"/>
      <c r="B88" s="95" t="s">
        <v>52</v>
      </c>
      <c r="C88" s="83" t="s">
        <v>4</v>
      </c>
      <c r="D88" s="83">
        <v>0</v>
      </c>
      <c r="E88" s="75">
        <v>33</v>
      </c>
      <c r="F88" s="76">
        <f>D88*E88</f>
        <v>0</v>
      </c>
      <c r="G88" s="98"/>
      <c r="H88" s="8"/>
      <c r="I88" s="9"/>
    </row>
    <row r="89" spans="1:9" ht="12.75">
      <c r="A89" s="122"/>
      <c r="B89" s="95" t="s">
        <v>53</v>
      </c>
      <c r="C89" s="83" t="s">
        <v>4</v>
      </c>
      <c r="D89" s="83">
        <v>0</v>
      </c>
      <c r="E89" s="75">
        <v>51</v>
      </c>
      <c r="F89" s="76">
        <f>D89*E89</f>
        <v>0</v>
      </c>
      <c r="G89" s="98"/>
      <c r="H89" s="8"/>
      <c r="I89" s="9"/>
    </row>
    <row r="90" spans="1:9" ht="12.75">
      <c r="A90" s="122"/>
      <c r="B90" s="95" t="s">
        <v>54</v>
      </c>
      <c r="C90" s="83" t="s">
        <v>4</v>
      </c>
      <c r="D90" s="83">
        <v>0</v>
      </c>
      <c r="E90" s="75">
        <v>51</v>
      </c>
      <c r="F90" s="76">
        <f>D90*E90</f>
        <v>0</v>
      </c>
      <c r="G90" s="98"/>
      <c r="H90" s="8"/>
      <c r="I90" s="9"/>
    </row>
    <row r="91" spans="1:9" ht="12.75">
      <c r="A91" s="122"/>
      <c r="B91" s="95" t="s">
        <v>55</v>
      </c>
      <c r="C91" s="83" t="s">
        <v>4</v>
      </c>
      <c r="D91" s="83">
        <v>0</v>
      </c>
      <c r="E91" s="75">
        <v>46</v>
      </c>
      <c r="F91" s="76">
        <f>D91*E91</f>
        <v>0</v>
      </c>
      <c r="G91" s="98"/>
      <c r="H91" s="8"/>
      <c r="I91" s="9"/>
    </row>
    <row r="92" spans="1:9" ht="21">
      <c r="A92" s="122"/>
      <c r="B92" s="126" t="s">
        <v>159</v>
      </c>
      <c r="C92" s="83"/>
      <c r="D92" s="83"/>
      <c r="E92" s="75"/>
      <c r="F92" s="76"/>
      <c r="G92" s="98"/>
      <c r="H92" s="8"/>
      <c r="I92" s="9"/>
    </row>
    <row r="93" spans="1:9" ht="12.75">
      <c r="A93" s="122"/>
      <c r="B93" s="95" t="s">
        <v>160</v>
      </c>
      <c r="C93" s="83" t="s">
        <v>4</v>
      </c>
      <c r="D93" s="83">
        <v>0</v>
      </c>
      <c r="E93" s="75">
        <v>8</v>
      </c>
      <c r="F93" s="76">
        <f aca="true" t="shared" si="4" ref="F93:F100">D93*E93</f>
        <v>0</v>
      </c>
      <c r="G93" s="98"/>
      <c r="H93" s="8"/>
      <c r="I93" s="9"/>
    </row>
    <row r="94" spans="1:9" ht="12.75">
      <c r="A94" s="122"/>
      <c r="B94" s="95" t="s">
        <v>161</v>
      </c>
      <c r="C94" s="83" t="s">
        <v>4</v>
      </c>
      <c r="D94" s="83">
        <v>0</v>
      </c>
      <c r="E94" s="75">
        <v>12</v>
      </c>
      <c r="F94" s="76">
        <f t="shared" si="4"/>
        <v>0</v>
      </c>
      <c r="G94" s="98"/>
      <c r="H94" s="8"/>
      <c r="I94" s="9"/>
    </row>
    <row r="95" spans="1:9" ht="12.75">
      <c r="A95" s="122"/>
      <c r="B95" s="95" t="s">
        <v>162</v>
      </c>
      <c r="C95" s="83" t="s">
        <v>4</v>
      </c>
      <c r="D95" s="83">
        <v>0</v>
      </c>
      <c r="E95" s="75">
        <v>14</v>
      </c>
      <c r="F95" s="76">
        <f t="shared" si="4"/>
        <v>0</v>
      </c>
      <c r="G95" s="98"/>
      <c r="H95" s="8"/>
      <c r="I95" s="9"/>
    </row>
    <row r="96" spans="1:9" ht="12.75">
      <c r="A96" s="122"/>
      <c r="B96" s="84" t="s">
        <v>38</v>
      </c>
      <c r="C96" s="83"/>
      <c r="D96" s="83"/>
      <c r="E96" s="75"/>
      <c r="F96" s="76">
        <f t="shared" si="4"/>
        <v>0</v>
      </c>
      <c r="G96" s="98"/>
      <c r="H96" s="8"/>
      <c r="I96" s="9"/>
    </row>
    <row r="97" spans="1:9" ht="12.75">
      <c r="A97" s="122"/>
      <c r="B97" s="95" t="s">
        <v>39</v>
      </c>
      <c r="C97" s="83" t="s">
        <v>4</v>
      </c>
      <c r="D97" s="83">
        <v>0</v>
      </c>
      <c r="E97" s="75">
        <v>17</v>
      </c>
      <c r="F97" s="76">
        <f t="shared" si="4"/>
        <v>0</v>
      </c>
      <c r="G97" s="98"/>
      <c r="H97" s="8"/>
      <c r="I97" s="9"/>
    </row>
    <row r="98" spans="1:9" ht="12.75">
      <c r="A98" s="122"/>
      <c r="B98" s="95" t="s">
        <v>40</v>
      </c>
      <c r="C98" s="83" t="s">
        <v>4</v>
      </c>
      <c r="D98" s="83">
        <v>0</v>
      </c>
      <c r="E98" s="75">
        <v>33</v>
      </c>
      <c r="F98" s="76">
        <f t="shared" si="4"/>
        <v>0</v>
      </c>
      <c r="G98" s="98"/>
      <c r="H98" s="8"/>
      <c r="I98" s="9"/>
    </row>
    <row r="99" spans="1:9" ht="12.75">
      <c r="A99" s="122"/>
      <c r="B99" s="95" t="s">
        <v>41</v>
      </c>
      <c r="C99" s="83" t="s">
        <v>4</v>
      </c>
      <c r="D99" s="83">
        <v>0</v>
      </c>
      <c r="E99" s="75">
        <v>56</v>
      </c>
      <c r="F99" s="76">
        <f t="shared" si="4"/>
        <v>0</v>
      </c>
      <c r="G99" s="98"/>
      <c r="H99" s="8"/>
      <c r="I99" s="9"/>
    </row>
    <row r="100" spans="1:9" ht="12.75">
      <c r="A100" s="122"/>
      <c r="B100" s="95" t="s">
        <v>163</v>
      </c>
      <c r="C100" s="83" t="s">
        <v>56</v>
      </c>
      <c r="D100" s="83">
        <v>0</v>
      </c>
      <c r="E100" s="75">
        <v>18</v>
      </c>
      <c r="F100" s="76">
        <f t="shared" si="4"/>
        <v>0</v>
      </c>
      <c r="G100" s="98"/>
      <c r="H100" s="8"/>
      <c r="I100" s="9"/>
    </row>
    <row r="101" spans="1:11" ht="12.75">
      <c r="A101" s="121"/>
      <c r="B101" s="69" t="s">
        <v>16</v>
      </c>
      <c r="C101" s="70"/>
      <c r="D101" s="70"/>
      <c r="E101" s="71"/>
      <c r="F101" s="72"/>
      <c r="G101" s="32"/>
      <c r="H101" s="15"/>
      <c r="I101" s="55"/>
      <c r="J101" s="56"/>
      <c r="K101" s="55"/>
    </row>
    <row r="102" spans="1:11" ht="12.75">
      <c r="A102" s="123"/>
      <c r="B102" s="82" t="s">
        <v>65</v>
      </c>
      <c r="C102" s="74" t="s">
        <v>37</v>
      </c>
      <c r="D102" s="74">
        <v>0</v>
      </c>
      <c r="E102" s="75">
        <v>490</v>
      </c>
      <c r="F102" s="76">
        <f aca="true" t="shared" si="5" ref="F102:F107">E102*D102</f>
        <v>0</v>
      </c>
      <c r="G102" s="17"/>
      <c r="H102" s="16"/>
      <c r="I102" s="131"/>
      <c r="J102" s="56"/>
      <c r="K102" s="55"/>
    </row>
    <row r="103" spans="1:11" ht="12.75">
      <c r="A103" s="123"/>
      <c r="B103" s="82" t="s">
        <v>66</v>
      </c>
      <c r="C103" s="74" t="s">
        <v>37</v>
      </c>
      <c r="D103" s="74">
        <v>0</v>
      </c>
      <c r="E103" s="75">
        <v>495</v>
      </c>
      <c r="F103" s="76">
        <f t="shared" si="5"/>
        <v>0</v>
      </c>
      <c r="G103" s="17"/>
      <c r="H103" s="16"/>
      <c r="I103" s="131"/>
      <c r="J103" s="56"/>
      <c r="K103" s="55"/>
    </row>
    <row r="104" spans="1:11" ht="12.75">
      <c r="A104" s="123"/>
      <c r="B104" s="82" t="s">
        <v>67</v>
      </c>
      <c r="C104" s="74" t="s">
        <v>37</v>
      </c>
      <c r="D104" s="74">
        <v>0</v>
      </c>
      <c r="E104" s="75">
        <v>103</v>
      </c>
      <c r="F104" s="76">
        <f t="shared" si="5"/>
        <v>0</v>
      </c>
      <c r="G104" s="17"/>
      <c r="H104" s="16"/>
      <c r="I104" s="131"/>
      <c r="J104" s="56"/>
      <c r="K104" s="55"/>
    </row>
    <row r="105" spans="1:11" ht="12.75">
      <c r="A105" s="123"/>
      <c r="B105" s="82" t="s">
        <v>68</v>
      </c>
      <c r="C105" s="74" t="s">
        <v>37</v>
      </c>
      <c r="D105" s="74">
        <v>0</v>
      </c>
      <c r="E105" s="75">
        <v>55</v>
      </c>
      <c r="F105" s="76">
        <f t="shared" si="5"/>
        <v>0</v>
      </c>
      <c r="G105" s="17"/>
      <c r="H105" s="16"/>
      <c r="I105" s="131"/>
      <c r="J105" s="56"/>
      <c r="K105" s="55"/>
    </row>
    <row r="106" spans="1:11" ht="12.75">
      <c r="A106" s="123"/>
      <c r="B106" s="82" t="s">
        <v>127</v>
      </c>
      <c r="C106" s="74" t="s">
        <v>37</v>
      </c>
      <c r="D106" s="83">
        <v>0</v>
      </c>
      <c r="E106" s="75">
        <v>135</v>
      </c>
      <c r="F106" s="76">
        <f t="shared" si="5"/>
        <v>0</v>
      </c>
      <c r="G106" s="17"/>
      <c r="H106" s="16"/>
      <c r="I106" s="131"/>
      <c r="J106" s="56"/>
      <c r="K106" s="55"/>
    </row>
    <row r="107" spans="1:11" ht="12.75">
      <c r="A107" s="81"/>
      <c r="B107" s="96" t="s">
        <v>69</v>
      </c>
      <c r="C107" s="74" t="s">
        <v>58</v>
      </c>
      <c r="D107" s="74">
        <v>0</v>
      </c>
      <c r="E107" s="75">
        <v>15</v>
      </c>
      <c r="F107" s="76">
        <f t="shared" si="5"/>
        <v>0</v>
      </c>
      <c r="G107" s="32"/>
      <c r="H107" s="10"/>
      <c r="I107" s="131"/>
      <c r="J107" s="56"/>
      <c r="K107" s="55"/>
    </row>
    <row r="108" spans="1:11" ht="12.75">
      <c r="A108" s="121"/>
      <c r="B108" s="69" t="s">
        <v>42</v>
      </c>
      <c r="C108" s="70"/>
      <c r="D108" s="70"/>
      <c r="E108" s="71"/>
      <c r="F108" s="72"/>
      <c r="G108" s="32"/>
      <c r="H108" s="15"/>
      <c r="I108" s="131"/>
      <c r="J108" s="56"/>
      <c r="K108" s="55"/>
    </row>
    <row r="109" spans="1:11" ht="12.75">
      <c r="A109" s="123"/>
      <c r="B109" s="82" t="s">
        <v>65</v>
      </c>
      <c r="C109" s="74" t="s">
        <v>37</v>
      </c>
      <c r="D109" s="74">
        <v>0</v>
      </c>
      <c r="E109" s="75">
        <v>540</v>
      </c>
      <c r="F109" s="76">
        <f>E109*D109</f>
        <v>0</v>
      </c>
      <c r="G109" s="17"/>
      <c r="H109" s="16"/>
      <c r="I109" s="131"/>
      <c r="J109" s="56"/>
      <c r="K109" s="55"/>
    </row>
    <row r="110" spans="1:11" ht="12.75">
      <c r="A110" s="123"/>
      <c r="B110" s="82" t="s">
        <v>66</v>
      </c>
      <c r="C110" s="74" t="s">
        <v>37</v>
      </c>
      <c r="D110" s="74">
        <v>0</v>
      </c>
      <c r="E110" s="75">
        <v>740</v>
      </c>
      <c r="F110" s="76">
        <f>E110*D110</f>
        <v>0</v>
      </c>
      <c r="G110" s="17"/>
      <c r="H110" s="16"/>
      <c r="I110" s="131"/>
      <c r="J110" s="56"/>
      <c r="K110" s="55"/>
    </row>
    <row r="111" spans="1:11" ht="12.75">
      <c r="A111" s="121"/>
      <c r="B111" s="82" t="s">
        <v>70</v>
      </c>
      <c r="C111" s="74" t="s">
        <v>37</v>
      </c>
      <c r="D111" s="74">
        <v>0</v>
      </c>
      <c r="E111" s="75">
        <v>103</v>
      </c>
      <c r="F111" s="76">
        <f>E111*D111</f>
        <v>0</v>
      </c>
      <c r="G111" s="17"/>
      <c r="H111" s="15"/>
      <c r="I111" s="131"/>
      <c r="J111" s="56"/>
      <c r="K111" s="55"/>
    </row>
    <row r="112" spans="1:11" ht="12.75">
      <c r="A112" s="121"/>
      <c r="B112" s="82" t="s">
        <v>68</v>
      </c>
      <c r="C112" s="74" t="s">
        <v>37</v>
      </c>
      <c r="D112" s="74">
        <v>0</v>
      </c>
      <c r="E112" s="75">
        <v>60</v>
      </c>
      <c r="F112" s="76">
        <f>E112*D112</f>
        <v>0</v>
      </c>
      <c r="G112" s="17"/>
      <c r="H112" s="15"/>
      <c r="I112" s="131"/>
      <c r="J112" s="56"/>
      <c r="K112" s="55"/>
    </row>
    <row r="113" spans="1:11" ht="12.75">
      <c r="A113" s="121"/>
      <c r="B113" s="69" t="s">
        <v>43</v>
      </c>
      <c r="C113" s="70"/>
      <c r="D113" s="70"/>
      <c r="E113" s="71"/>
      <c r="F113" s="72"/>
      <c r="G113" s="32"/>
      <c r="H113" s="15"/>
      <c r="I113" s="131"/>
      <c r="J113" s="56"/>
      <c r="K113" s="55"/>
    </row>
    <row r="114" spans="1:11" ht="12.75">
      <c r="A114" s="123"/>
      <c r="B114" s="82" t="s">
        <v>71</v>
      </c>
      <c r="C114" s="74" t="s">
        <v>37</v>
      </c>
      <c r="D114" s="74">
        <v>0</v>
      </c>
      <c r="E114" s="75">
        <v>890</v>
      </c>
      <c r="F114" s="76">
        <f>E114*D114</f>
        <v>0</v>
      </c>
      <c r="G114" s="17"/>
      <c r="H114" s="16"/>
      <c r="I114" s="131"/>
      <c r="J114" s="56"/>
      <c r="K114" s="55"/>
    </row>
    <row r="115" spans="1:11" ht="12.75">
      <c r="A115" s="123"/>
      <c r="B115" s="82" t="s">
        <v>72</v>
      </c>
      <c r="C115" s="74" t="s">
        <v>37</v>
      </c>
      <c r="D115" s="74">
        <v>0</v>
      </c>
      <c r="E115" s="75">
        <v>760</v>
      </c>
      <c r="F115" s="76">
        <f>E115*D115</f>
        <v>0</v>
      </c>
      <c r="G115" s="17"/>
      <c r="H115" s="16"/>
      <c r="I115" s="131"/>
      <c r="J115" s="56"/>
      <c r="K115" s="55"/>
    </row>
    <row r="116" spans="1:11" ht="12.75">
      <c r="A116" s="121"/>
      <c r="B116" s="69" t="s">
        <v>44</v>
      </c>
      <c r="C116" s="70"/>
      <c r="D116" s="70"/>
      <c r="E116" s="71"/>
      <c r="F116" s="72"/>
      <c r="G116" s="32"/>
      <c r="H116" s="15"/>
      <c r="I116" s="131"/>
      <c r="J116" s="56"/>
      <c r="K116" s="55"/>
    </row>
    <row r="117" spans="1:11" ht="12.75">
      <c r="A117" s="123"/>
      <c r="B117" s="82" t="s">
        <v>71</v>
      </c>
      <c r="C117" s="74" t="s">
        <v>37</v>
      </c>
      <c r="D117" s="74">
        <v>0</v>
      </c>
      <c r="E117" s="75">
        <v>20</v>
      </c>
      <c r="F117" s="76">
        <f>E117*D117</f>
        <v>0</v>
      </c>
      <c r="G117" s="17"/>
      <c r="H117" s="16"/>
      <c r="I117" s="131"/>
      <c r="J117" s="56"/>
      <c r="K117" s="55"/>
    </row>
    <row r="118" spans="1:11" ht="12.75">
      <c r="A118" s="123"/>
      <c r="B118" s="82" t="s">
        <v>72</v>
      </c>
      <c r="C118" s="74" t="s">
        <v>37</v>
      </c>
      <c r="D118" s="74">
        <v>0</v>
      </c>
      <c r="E118" s="75">
        <v>22</v>
      </c>
      <c r="F118" s="76">
        <f>E118*D118</f>
        <v>0</v>
      </c>
      <c r="G118" s="17"/>
      <c r="H118" s="16"/>
      <c r="I118" s="131"/>
      <c r="J118" s="56"/>
      <c r="K118" s="55"/>
    </row>
    <row r="119" spans="1:11" ht="12.75">
      <c r="A119" s="81"/>
      <c r="B119" s="96" t="s">
        <v>73</v>
      </c>
      <c r="C119" s="70" t="s">
        <v>3</v>
      </c>
      <c r="D119" s="70">
        <v>0</v>
      </c>
      <c r="E119" s="75">
        <v>1300</v>
      </c>
      <c r="F119" s="76">
        <f>E119*D119</f>
        <v>0</v>
      </c>
      <c r="G119" s="32"/>
      <c r="H119" s="15"/>
      <c r="I119" s="131"/>
      <c r="J119" s="56"/>
      <c r="K119" s="55"/>
    </row>
    <row r="120" spans="1:11" ht="12.75">
      <c r="A120" s="121"/>
      <c r="B120" s="69" t="s">
        <v>45</v>
      </c>
      <c r="C120" s="70"/>
      <c r="D120" s="78"/>
      <c r="E120" s="79"/>
      <c r="F120" s="80"/>
      <c r="G120" s="32"/>
      <c r="H120" s="15"/>
      <c r="I120" s="131"/>
      <c r="J120" s="56"/>
      <c r="K120" s="55"/>
    </row>
    <row r="121" spans="1:11" ht="12.75">
      <c r="A121" s="124"/>
      <c r="B121" s="82" t="s">
        <v>71</v>
      </c>
      <c r="C121" s="74" t="s">
        <v>37</v>
      </c>
      <c r="D121" s="74">
        <v>0</v>
      </c>
      <c r="E121" s="75">
        <v>8</v>
      </c>
      <c r="F121" s="76">
        <f>E121*D121</f>
        <v>0</v>
      </c>
      <c r="G121" s="17"/>
      <c r="H121" s="16"/>
      <c r="I121" s="131"/>
      <c r="J121" s="56"/>
      <c r="K121" s="55"/>
    </row>
    <row r="122" spans="1:11" ht="12.75">
      <c r="A122" s="124"/>
      <c r="B122" s="82" t="s">
        <v>72</v>
      </c>
      <c r="C122" s="74" t="s">
        <v>37</v>
      </c>
      <c r="D122" s="74">
        <v>0</v>
      </c>
      <c r="E122" s="75">
        <v>5</v>
      </c>
      <c r="F122" s="76">
        <f>E122*D122</f>
        <v>0</v>
      </c>
      <c r="G122" s="17"/>
      <c r="H122" s="16"/>
      <c r="I122" s="131"/>
      <c r="J122" s="56"/>
      <c r="K122" s="55"/>
    </row>
    <row r="123" spans="1:11" ht="12.75">
      <c r="A123" s="121"/>
      <c r="B123" s="69" t="s">
        <v>57</v>
      </c>
      <c r="C123" s="70"/>
      <c r="D123" s="70"/>
      <c r="E123" s="71"/>
      <c r="F123" s="72"/>
      <c r="G123" s="32"/>
      <c r="H123" s="10"/>
      <c r="I123" s="131"/>
      <c r="J123" s="56"/>
      <c r="K123" s="55"/>
    </row>
    <row r="124" spans="1:11" ht="12.75">
      <c r="A124" s="123"/>
      <c r="B124" s="82" t="s">
        <v>74</v>
      </c>
      <c r="C124" s="74" t="s">
        <v>3</v>
      </c>
      <c r="D124" s="70">
        <v>0</v>
      </c>
      <c r="E124" s="75">
        <v>710</v>
      </c>
      <c r="F124" s="76">
        <f>E124*D124</f>
        <v>0</v>
      </c>
      <c r="G124" s="17"/>
      <c r="H124" s="16"/>
      <c r="I124" s="131"/>
      <c r="J124" s="56"/>
      <c r="K124" s="55"/>
    </row>
    <row r="125" spans="1:11" ht="12.75">
      <c r="A125" s="123"/>
      <c r="B125" s="82" t="s">
        <v>125</v>
      </c>
      <c r="C125" s="74" t="s">
        <v>3</v>
      </c>
      <c r="D125" s="83">
        <v>0</v>
      </c>
      <c r="E125" s="75">
        <v>720</v>
      </c>
      <c r="F125" s="76">
        <f>E125*D125</f>
        <v>0</v>
      </c>
      <c r="G125" s="17"/>
      <c r="H125" s="16"/>
      <c r="I125" s="131"/>
      <c r="J125" s="56"/>
      <c r="K125" s="55"/>
    </row>
    <row r="126" spans="1:11" ht="12.75">
      <c r="A126" s="123"/>
      <c r="B126" s="82" t="s">
        <v>164</v>
      </c>
      <c r="C126" s="74" t="s">
        <v>165</v>
      </c>
      <c r="D126" s="83"/>
      <c r="E126" s="75">
        <v>8</v>
      </c>
      <c r="F126" s="76">
        <f>E126*D126</f>
        <v>0</v>
      </c>
      <c r="G126" s="17"/>
      <c r="H126" s="16"/>
      <c r="I126" s="131"/>
      <c r="J126" s="56"/>
      <c r="K126" s="55"/>
    </row>
    <row r="127" spans="1:11" ht="12.75">
      <c r="A127" s="123"/>
      <c r="B127" s="82" t="s">
        <v>75</v>
      </c>
      <c r="C127" s="74" t="s">
        <v>4</v>
      </c>
      <c r="D127" s="70">
        <v>0</v>
      </c>
      <c r="E127" s="75">
        <v>28</v>
      </c>
      <c r="F127" s="76">
        <f>E127*D127</f>
        <v>0</v>
      </c>
      <c r="G127" s="17"/>
      <c r="H127" s="16"/>
      <c r="I127" s="131"/>
      <c r="J127" s="56"/>
      <c r="K127" s="55"/>
    </row>
    <row r="128" spans="1:11" ht="12.75">
      <c r="A128" s="123"/>
      <c r="B128" s="82" t="s">
        <v>76</v>
      </c>
      <c r="C128" s="74" t="s">
        <v>4</v>
      </c>
      <c r="D128" s="70">
        <v>0</v>
      </c>
      <c r="E128" s="75">
        <v>29</v>
      </c>
      <c r="F128" s="76">
        <f>E128*D128</f>
        <v>0</v>
      </c>
      <c r="G128" s="17"/>
      <c r="H128" s="16"/>
      <c r="I128" s="131"/>
      <c r="J128" s="56"/>
      <c r="K128" s="55"/>
    </row>
    <row r="129" spans="1:11" ht="12.75">
      <c r="A129" s="123"/>
      <c r="B129" s="82" t="s">
        <v>77</v>
      </c>
      <c r="C129" s="74" t="s">
        <v>56</v>
      </c>
      <c r="D129" s="70">
        <v>0</v>
      </c>
      <c r="E129" s="75">
        <v>21</v>
      </c>
      <c r="F129" s="76">
        <f>D129*E129</f>
        <v>0</v>
      </c>
      <c r="G129" s="17"/>
      <c r="H129" s="16"/>
      <c r="I129" s="131"/>
      <c r="J129" s="56"/>
      <c r="K129" s="55"/>
    </row>
    <row r="130" spans="1:11" ht="12.75">
      <c r="A130" s="123"/>
      <c r="B130" s="82" t="s">
        <v>126</v>
      </c>
      <c r="C130" s="74" t="s">
        <v>56</v>
      </c>
      <c r="D130" s="83">
        <v>0</v>
      </c>
      <c r="E130" s="75">
        <v>21</v>
      </c>
      <c r="F130" s="76">
        <f>D130*E130</f>
        <v>0</v>
      </c>
      <c r="G130" s="17"/>
      <c r="H130" s="16"/>
      <c r="I130" s="131"/>
      <c r="J130" s="56"/>
      <c r="K130" s="55"/>
    </row>
    <row r="131" spans="1:11" ht="12.75">
      <c r="A131" s="81"/>
      <c r="B131" s="96" t="s">
        <v>78</v>
      </c>
      <c r="C131" s="70" t="s">
        <v>58</v>
      </c>
      <c r="D131" s="70">
        <v>0</v>
      </c>
      <c r="E131" s="75">
        <v>100</v>
      </c>
      <c r="F131" s="76">
        <f>E131*D131</f>
        <v>0</v>
      </c>
      <c r="G131" s="32"/>
      <c r="H131" s="10"/>
      <c r="I131" s="131"/>
      <c r="J131" s="56"/>
      <c r="K131" s="55"/>
    </row>
    <row r="132" spans="1:11" ht="12.75">
      <c r="A132" s="121"/>
      <c r="B132" s="69" t="s">
        <v>59</v>
      </c>
      <c r="C132" s="70"/>
      <c r="D132" s="70"/>
      <c r="E132" s="71"/>
      <c r="F132" s="72"/>
      <c r="G132" s="32"/>
      <c r="H132" s="15"/>
      <c r="I132" s="131"/>
      <c r="J132" s="56"/>
      <c r="K132" s="55"/>
    </row>
    <row r="133" spans="1:11" ht="12.75">
      <c r="A133" s="121"/>
      <c r="B133" s="77" t="s">
        <v>79</v>
      </c>
      <c r="C133" s="70" t="s">
        <v>4</v>
      </c>
      <c r="D133" s="70">
        <v>0</v>
      </c>
      <c r="E133" s="71">
        <v>4.5</v>
      </c>
      <c r="F133" s="76">
        <f>D133*E133</f>
        <v>0</v>
      </c>
      <c r="G133" s="32"/>
      <c r="H133" s="15"/>
      <c r="I133" s="55"/>
      <c r="J133" s="56"/>
      <c r="K133" s="55"/>
    </row>
    <row r="134" spans="1:11" ht="12.75">
      <c r="A134" s="121"/>
      <c r="B134" s="82" t="s">
        <v>80</v>
      </c>
      <c r="C134" s="74" t="s">
        <v>4</v>
      </c>
      <c r="D134" s="74">
        <v>0</v>
      </c>
      <c r="E134" s="75">
        <v>27</v>
      </c>
      <c r="F134" s="76">
        <f aca="true" t="shared" si="6" ref="F134:F141">E134*D134</f>
        <v>0</v>
      </c>
      <c r="G134" s="32"/>
      <c r="H134" s="15"/>
      <c r="I134" s="55"/>
      <c r="J134" s="56"/>
      <c r="K134" s="55"/>
    </row>
    <row r="135" spans="1:11" ht="12.75">
      <c r="A135" s="123"/>
      <c r="B135" s="73" t="s">
        <v>81</v>
      </c>
      <c r="C135" s="74" t="s">
        <v>4</v>
      </c>
      <c r="D135" s="74">
        <v>0</v>
      </c>
      <c r="E135" s="75">
        <v>12</v>
      </c>
      <c r="F135" s="76">
        <f t="shared" si="6"/>
        <v>0</v>
      </c>
      <c r="G135" s="17"/>
      <c r="H135" s="16"/>
      <c r="I135" s="131"/>
      <c r="J135" s="56"/>
      <c r="K135" s="55"/>
    </row>
    <row r="136" spans="1:11" ht="12.75">
      <c r="A136" s="123"/>
      <c r="B136" s="73" t="s">
        <v>82</v>
      </c>
      <c r="C136" s="74" t="s">
        <v>4</v>
      </c>
      <c r="D136" s="74">
        <v>0</v>
      </c>
      <c r="E136" s="75">
        <v>24</v>
      </c>
      <c r="F136" s="76">
        <f t="shared" si="6"/>
        <v>0</v>
      </c>
      <c r="G136" s="17"/>
      <c r="H136" s="16"/>
      <c r="I136" s="131"/>
      <c r="J136" s="56"/>
      <c r="K136" s="55"/>
    </row>
    <row r="137" spans="1:11" ht="12.75">
      <c r="A137" s="123"/>
      <c r="B137" s="73" t="s">
        <v>83</v>
      </c>
      <c r="C137" s="74" t="s">
        <v>4</v>
      </c>
      <c r="D137" s="74">
        <v>0</v>
      </c>
      <c r="E137" s="75">
        <v>6</v>
      </c>
      <c r="F137" s="76">
        <f t="shared" si="6"/>
        <v>0</v>
      </c>
      <c r="G137" s="17"/>
      <c r="H137" s="16"/>
      <c r="I137" s="131"/>
      <c r="J137" s="56"/>
      <c r="K137" s="55"/>
    </row>
    <row r="138" spans="1:11" ht="12.75">
      <c r="A138" s="123"/>
      <c r="B138" s="73" t="s">
        <v>96</v>
      </c>
      <c r="C138" s="74" t="s">
        <v>4</v>
      </c>
      <c r="D138" s="74">
        <v>0</v>
      </c>
      <c r="E138" s="75">
        <v>3</v>
      </c>
      <c r="F138" s="76">
        <f t="shared" si="6"/>
        <v>0</v>
      </c>
      <c r="G138" s="17"/>
      <c r="H138" s="16"/>
      <c r="I138" s="131"/>
      <c r="J138" s="56"/>
      <c r="K138" s="55"/>
    </row>
    <row r="139" spans="1:11" ht="12.75">
      <c r="A139" s="123"/>
      <c r="B139" s="82" t="s">
        <v>84</v>
      </c>
      <c r="C139" s="74" t="s">
        <v>4</v>
      </c>
      <c r="D139" s="74">
        <v>0</v>
      </c>
      <c r="E139" s="75">
        <v>5</v>
      </c>
      <c r="F139" s="76">
        <f t="shared" si="6"/>
        <v>0</v>
      </c>
      <c r="G139" s="17"/>
      <c r="H139" s="16"/>
      <c r="I139" s="131"/>
      <c r="J139" s="56"/>
      <c r="K139" s="55"/>
    </row>
    <row r="140" spans="1:11" ht="12.75">
      <c r="A140" s="123"/>
      <c r="B140" s="82" t="s">
        <v>85</v>
      </c>
      <c r="C140" s="74" t="s">
        <v>4</v>
      </c>
      <c r="D140" s="74">
        <v>0</v>
      </c>
      <c r="E140" s="75">
        <v>3</v>
      </c>
      <c r="F140" s="76">
        <f t="shared" si="6"/>
        <v>0</v>
      </c>
      <c r="G140" s="17"/>
      <c r="H140" s="16"/>
      <c r="I140" s="131"/>
      <c r="J140" s="56"/>
      <c r="K140" s="55"/>
    </row>
    <row r="141" spans="1:11" ht="12.75">
      <c r="A141" s="123"/>
      <c r="B141" s="82" t="s">
        <v>86</v>
      </c>
      <c r="C141" s="74" t="s">
        <v>4</v>
      </c>
      <c r="D141" s="74">
        <v>0</v>
      </c>
      <c r="E141" s="75">
        <v>8</v>
      </c>
      <c r="F141" s="76">
        <f t="shared" si="6"/>
        <v>0</v>
      </c>
      <c r="G141" s="17"/>
      <c r="H141" s="16"/>
      <c r="I141" s="131"/>
      <c r="J141" s="56"/>
      <c r="K141" s="55"/>
    </row>
    <row r="142" spans="1:11" ht="12.75">
      <c r="A142" s="123"/>
      <c r="B142" s="86" t="s">
        <v>60</v>
      </c>
      <c r="C142" s="74"/>
      <c r="D142" s="74"/>
      <c r="E142" s="75"/>
      <c r="F142" s="76"/>
      <c r="G142" s="17"/>
      <c r="H142" s="16"/>
      <c r="I142" s="131"/>
      <c r="J142" s="56"/>
      <c r="K142" s="55"/>
    </row>
    <row r="143" spans="1:11" ht="12.75">
      <c r="A143" s="123"/>
      <c r="B143" s="77" t="s">
        <v>79</v>
      </c>
      <c r="C143" s="70" t="s">
        <v>4</v>
      </c>
      <c r="D143" s="70">
        <v>0</v>
      </c>
      <c r="E143" s="71">
        <v>4.5</v>
      </c>
      <c r="F143" s="76">
        <f>D143*E143</f>
        <v>0</v>
      </c>
      <c r="G143" s="17"/>
      <c r="H143" s="16"/>
      <c r="I143" s="131"/>
      <c r="J143" s="56"/>
      <c r="K143" s="55"/>
    </row>
    <row r="144" spans="1:11" ht="12.75">
      <c r="A144" s="123"/>
      <c r="B144" s="73" t="s">
        <v>81</v>
      </c>
      <c r="C144" s="74" t="s">
        <v>4</v>
      </c>
      <c r="D144" s="74">
        <v>0</v>
      </c>
      <c r="E144" s="75">
        <v>12</v>
      </c>
      <c r="F144" s="76">
        <f>E144*D144</f>
        <v>0</v>
      </c>
      <c r="G144" s="17"/>
      <c r="H144" s="16"/>
      <c r="I144" s="131"/>
      <c r="J144" s="56"/>
      <c r="K144" s="55"/>
    </row>
    <row r="145" spans="1:11" ht="12.75">
      <c r="A145" s="123"/>
      <c r="B145" s="73" t="s">
        <v>87</v>
      </c>
      <c r="C145" s="74" t="s">
        <v>3</v>
      </c>
      <c r="D145" s="74">
        <v>0</v>
      </c>
      <c r="E145" s="75">
        <v>375</v>
      </c>
      <c r="F145" s="76">
        <f>D145*E145</f>
        <v>0</v>
      </c>
      <c r="G145" s="17"/>
      <c r="H145" s="16"/>
      <c r="I145" s="131"/>
      <c r="J145" s="56"/>
      <c r="K145" s="55"/>
    </row>
    <row r="146" spans="1:11" ht="12.75">
      <c r="A146" s="123"/>
      <c r="B146" s="73" t="s">
        <v>88</v>
      </c>
      <c r="C146" s="74" t="s">
        <v>4</v>
      </c>
      <c r="D146" s="74">
        <v>0</v>
      </c>
      <c r="E146" s="75">
        <v>130</v>
      </c>
      <c r="F146" s="76">
        <f aca="true" t="shared" si="7" ref="F146:F156">E146*D146</f>
        <v>0</v>
      </c>
      <c r="G146" s="17"/>
      <c r="H146" s="16"/>
      <c r="I146" s="131"/>
      <c r="J146" s="56"/>
      <c r="K146" s="55"/>
    </row>
    <row r="147" spans="1:11" ht="12.75">
      <c r="A147" s="123"/>
      <c r="B147" s="73" t="s">
        <v>96</v>
      </c>
      <c r="C147" s="74" t="s">
        <v>4</v>
      </c>
      <c r="D147" s="74">
        <v>0</v>
      </c>
      <c r="E147" s="75">
        <v>3</v>
      </c>
      <c r="F147" s="76">
        <f t="shared" si="7"/>
        <v>0</v>
      </c>
      <c r="G147" s="17"/>
      <c r="H147" s="16"/>
      <c r="I147" s="131"/>
      <c r="J147" s="56"/>
      <c r="K147" s="55"/>
    </row>
    <row r="148" spans="1:11" ht="12.75">
      <c r="A148" s="123"/>
      <c r="B148" s="82" t="s">
        <v>84</v>
      </c>
      <c r="C148" s="74" t="s">
        <v>4</v>
      </c>
      <c r="D148" s="74">
        <v>0</v>
      </c>
      <c r="E148" s="75">
        <v>5</v>
      </c>
      <c r="F148" s="76">
        <f t="shared" si="7"/>
        <v>0</v>
      </c>
      <c r="G148" s="17"/>
      <c r="H148" s="16"/>
      <c r="I148" s="131"/>
      <c r="J148" s="56"/>
      <c r="K148" s="55"/>
    </row>
    <row r="149" spans="1:11" ht="12.75">
      <c r="A149" s="123"/>
      <c r="B149" s="82" t="s">
        <v>85</v>
      </c>
      <c r="C149" s="74" t="s">
        <v>4</v>
      </c>
      <c r="D149" s="74">
        <v>0</v>
      </c>
      <c r="E149" s="75">
        <v>3</v>
      </c>
      <c r="F149" s="76">
        <f t="shared" si="7"/>
        <v>0</v>
      </c>
      <c r="G149" s="17"/>
      <c r="H149" s="16"/>
      <c r="I149" s="131"/>
      <c r="J149" s="56"/>
      <c r="K149" s="55"/>
    </row>
    <row r="150" spans="1:11" ht="12.75">
      <c r="A150" s="123"/>
      <c r="B150" s="130" t="s">
        <v>166</v>
      </c>
      <c r="C150" s="74" t="s">
        <v>56</v>
      </c>
      <c r="D150" s="74">
        <v>0</v>
      </c>
      <c r="E150" s="75">
        <v>20</v>
      </c>
      <c r="F150" s="76">
        <f t="shared" si="7"/>
        <v>0</v>
      </c>
      <c r="G150" s="17"/>
      <c r="H150" s="16"/>
      <c r="I150" s="131"/>
      <c r="J150" s="56"/>
      <c r="K150" s="55"/>
    </row>
    <row r="151" spans="1:11" ht="12.75">
      <c r="A151" s="123"/>
      <c r="B151" s="82" t="s">
        <v>167</v>
      </c>
      <c r="C151" s="74" t="s">
        <v>4</v>
      </c>
      <c r="D151" s="74">
        <v>0</v>
      </c>
      <c r="E151" s="75">
        <v>3</v>
      </c>
      <c r="F151" s="76">
        <f>E151*D151</f>
        <v>0</v>
      </c>
      <c r="G151" s="17"/>
      <c r="H151" s="16"/>
      <c r="I151" s="55"/>
      <c r="J151" s="56"/>
      <c r="K151" s="55"/>
    </row>
    <row r="152" spans="1:11" ht="12.75">
      <c r="A152" s="123"/>
      <c r="B152" s="82" t="s">
        <v>168</v>
      </c>
      <c r="C152" s="74" t="s">
        <v>4</v>
      </c>
      <c r="D152" s="74">
        <v>0</v>
      </c>
      <c r="E152" s="75">
        <v>5</v>
      </c>
      <c r="F152" s="76">
        <f>E152*D152</f>
        <v>0</v>
      </c>
      <c r="G152" s="17"/>
      <c r="H152" s="16"/>
      <c r="I152" s="55"/>
      <c r="J152" s="56"/>
      <c r="K152" s="55"/>
    </row>
    <row r="153" spans="1:11" ht="12.75">
      <c r="A153" s="123"/>
      <c r="B153" s="82" t="s">
        <v>169</v>
      </c>
      <c r="C153" s="74" t="s">
        <v>4</v>
      </c>
      <c r="D153" s="74">
        <v>0</v>
      </c>
      <c r="E153" s="75">
        <v>7</v>
      </c>
      <c r="F153" s="76">
        <f>E153*D153</f>
        <v>0</v>
      </c>
      <c r="G153" s="17"/>
      <c r="H153" s="16"/>
      <c r="I153" s="55"/>
      <c r="J153" s="56"/>
      <c r="K153" s="55"/>
    </row>
    <row r="154" spans="1:11" ht="12.75">
      <c r="A154" s="123"/>
      <c r="B154" s="82" t="s">
        <v>170</v>
      </c>
      <c r="C154" s="74" t="s">
        <v>56</v>
      </c>
      <c r="D154" s="74">
        <v>0</v>
      </c>
      <c r="E154" s="75">
        <v>8</v>
      </c>
      <c r="F154" s="76">
        <f>E154*D154</f>
        <v>0</v>
      </c>
      <c r="G154" s="17"/>
      <c r="H154" s="16"/>
      <c r="I154" s="55"/>
      <c r="J154" s="56"/>
      <c r="K154" s="55"/>
    </row>
    <row r="155" spans="1:11" ht="12.75">
      <c r="A155" s="123"/>
      <c r="B155" s="82" t="s">
        <v>173</v>
      </c>
      <c r="C155" s="74" t="s">
        <v>56</v>
      </c>
      <c r="D155" s="74">
        <v>0</v>
      </c>
      <c r="E155" s="75">
        <v>3</v>
      </c>
      <c r="F155" s="76">
        <f>E155*D155</f>
        <v>0</v>
      </c>
      <c r="G155" s="17"/>
      <c r="H155" s="16"/>
      <c r="I155" s="55"/>
      <c r="J155" s="56"/>
      <c r="K155" s="55"/>
    </row>
    <row r="156" spans="1:11" ht="12.75">
      <c r="A156" s="123"/>
      <c r="B156" s="86" t="s">
        <v>97</v>
      </c>
      <c r="C156" s="74" t="s">
        <v>4</v>
      </c>
      <c r="D156" s="74">
        <v>0</v>
      </c>
      <c r="E156" s="75">
        <v>7</v>
      </c>
      <c r="F156" s="76">
        <f t="shared" si="7"/>
        <v>0</v>
      </c>
      <c r="G156" s="17"/>
      <c r="H156" s="16"/>
      <c r="I156" s="55"/>
      <c r="J156" s="56"/>
      <c r="K156" s="55"/>
    </row>
    <row r="157" spans="1:11" ht="12.75">
      <c r="A157" s="123"/>
      <c r="B157" s="86" t="s">
        <v>98</v>
      </c>
      <c r="C157" s="74"/>
      <c r="D157" s="74"/>
      <c r="E157" s="75"/>
      <c r="F157" s="76"/>
      <c r="G157" s="17"/>
      <c r="H157" s="16"/>
      <c r="I157" s="55"/>
      <c r="J157" s="56"/>
      <c r="K157" s="55"/>
    </row>
    <row r="158" spans="1:11" ht="12.75">
      <c r="A158" s="123"/>
      <c r="B158" s="82" t="s">
        <v>99</v>
      </c>
      <c r="C158" s="74" t="s">
        <v>4</v>
      </c>
      <c r="D158" s="74">
        <v>0</v>
      </c>
      <c r="E158" s="75">
        <v>58</v>
      </c>
      <c r="F158" s="76">
        <f>E158*D158</f>
        <v>0</v>
      </c>
      <c r="G158" s="17"/>
      <c r="H158" s="16"/>
      <c r="I158" s="55"/>
      <c r="J158" s="56"/>
      <c r="K158" s="55"/>
    </row>
    <row r="159" spans="1:11" ht="12.75">
      <c r="A159" s="123"/>
      <c r="B159" s="82" t="s">
        <v>100</v>
      </c>
      <c r="C159" s="74" t="s">
        <v>4</v>
      </c>
      <c r="D159" s="74">
        <v>0</v>
      </c>
      <c r="E159" s="75">
        <v>135</v>
      </c>
      <c r="F159" s="76">
        <f>E159*D159</f>
        <v>0</v>
      </c>
      <c r="G159" s="17"/>
      <c r="H159" s="16"/>
      <c r="I159" s="55"/>
      <c r="J159" s="56"/>
      <c r="K159" s="55"/>
    </row>
    <row r="160" spans="1:11" ht="12.75">
      <c r="A160" s="123"/>
      <c r="B160" s="82" t="s">
        <v>101</v>
      </c>
      <c r="C160" s="74" t="s">
        <v>4</v>
      </c>
      <c r="D160" s="74">
        <v>0</v>
      </c>
      <c r="E160" s="75">
        <v>90</v>
      </c>
      <c r="F160" s="76">
        <f>E160*D160</f>
        <v>0</v>
      </c>
      <c r="G160" s="17"/>
      <c r="H160" s="16"/>
      <c r="I160" s="55"/>
      <c r="J160" s="56"/>
      <c r="K160" s="55"/>
    </row>
    <row r="161" spans="1:11" ht="12.75">
      <c r="A161" s="123"/>
      <c r="B161" s="130" t="s">
        <v>171</v>
      </c>
      <c r="C161" s="74"/>
      <c r="D161" s="74"/>
      <c r="E161" s="75"/>
      <c r="F161" s="76"/>
      <c r="G161" s="17"/>
      <c r="H161" s="16"/>
      <c r="I161" s="55"/>
      <c r="J161" s="56"/>
      <c r="K161" s="55"/>
    </row>
    <row r="162" spans="1:11" ht="12.75">
      <c r="A162" s="123"/>
      <c r="B162" s="81" t="s">
        <v>172</v>
      </c>
      <c r="C162" s="70" t="s">
        <v>58</v>
      </c>
      <c r="D162" s="70">
        <v>0</v>
      </c>
      <c r="E162" s="75">
        <v>68</v>
      </c>
      <c r="F162" s="76">
        <f>E162*D162</f>
        <v>0</v>
      </c>
      <c r="G162" s="17"/>
      <c r="H162" s="16"/>
      <c r="I162" s="55"/>
      <c r="J162" s="56"/>
      <c r="K162" s="55"/>
    </row>
    <row r="163" spans="1:11" ht="12.75">
      <c r="A163" s="123"/>
      <c r="B163" s="81" t="s">
        <v>174</v>
      </c>
      <c r="C163" s="70" t="s">
        <v>58</v>
      </c>
      <c r="D163" s="70">
        <v>0</v>
      </c>
      <c r="E163" s="75">
        <v>109</v>
      </c>
      <c r="F163" s="76">
        <f>E163*D163</f>
        <v>0</v>
      </c>
      <c r="G163" s="17"/>
      <c r="H163" s="16"/>
      <c r="I163" s="55"/>
      <c r="J163" s="56"/>
      <c r="K163" s="55"/>
    </row>
    <row r="164" spans="1:11" ht="12.75">
      <c r="A164" s="123"/>
      <c r="B164" s="81" t="s">
        <v>163</v>
      </c>
      <c r="C164" s="70" t="s">
        <v>56</v>
      </c>
      <c r="D164" s="70">
        <v>0</v>
      </c>
      <c r="E164" s="75">
        <v>16</v>
      </c>
      <c r="F164" s="76">
        <f>E164*D164</f>
        <v>0</v>
      </c>
      <c r="G164" s="17"/>
      <c r="H164" s="16"/>
      <c r="I164" s="55"/>
      <c r="J164" s="56"/>
      <c r="K164" s="55"/>
    </row>
    <row r="165" spans="1:11" ht="12.75">
      <c r="A165" s="123"/>
      <c r="B165" s="82" t="s">
        <v>173</v>
      </c>
      <c r="C165" s="74" t="s">
        <v>56</v>
      </c>
      <c r="D165" s="74">
        <v>0</v>
      </c>
      <c r="E165" s="75">
        <v>3</v>
      </c>
      <c r="F165" s="76">
        <f>E165*D165</f>
        <v>0</v>
      </c>
      <c r="G165" s="17"/>
      <c r="H165" s="16"/>
      <c r="I165" s="55"/>
      <c r="J165" s="56"/>
      <c r="K165" s="55"/>
    </row>
    <row r="166" spans="1:11" ht="12.75">
      <c r="A166" s="121"/>
      <c r="B166" s="69" t="s">
        <v>62</v>
      </c>
      <c r="C166" s="70"/>
      <c r="D166" s="70"/>
      <c r="E166" s="71"/>
      <c r="F166" s="72"/>
      <c r="G166" s="32"/>
      <c r="H166" s="15"/>
      <c r="I166" s="131"/>
      <c r="J166" s="56"/>
      <c r="K166" s="55"/>
    </row>
    <row r="167" spans="1:11" ht="12.75">
      <c r="A167" s="121"/>
      <c r="B167" s="81" t="s">
        <v>89</v>
      </c>
      <c r="C167" s="70" t="s">
        <v>3</v>
      </c>
      <c r="D167" s="70">
        <v>0</v>
      </c>
      <c r="E167" s="75">
        <v>450</v>
      </c>
      <c r="F167" s="76">
        <f aca="true" t="shared" si="8" ref="F167:F172">E167*D167</f>
        <v>0</v>
      </c>
      <c r="G167" s="32"/>
      <c r="H167" s="15"/>
      <c r="I167" s="131"/>
      <c r="J167" s="56"/>
      <c r="K167" s="55"/>
    </row>
    <row r="168" spans="1:11" ht="12.75">
      <c r="A168" s="121"/>
      <c r="B168" s="97" t="s">
        <v>90</v>
      </c>
      <c r="C168" s="70" t="s">
        <v>3</v>
      </c>
      <c r="D168" s="70">
        <v>0</v>
      </c>
      <c r="E168" s="75">
        <v>325</v>
      </c>
      <c r="F168" s="76">
        <f t="shared" si="8"/>
        <v>0</v>
      </c>
      <c r="G168" s="32"/>
      <c r="H168" s="15"/>
      <c r="I168" s="131"/>
      <c r="J168" s="56"/>
      <c r="K168" s="55"/>
    </row>
    <row r="169" spans="1:11" ht="12.75">
      <c r="A169" s="121"/>
      <c r="B169" s="81" t="s">
        <v>91</v>
      </c>
      <c r="C169" s="70" t="s">
        <v>3</v>
      </c>
      <c r="D169" s="70">
        <v>0</v>
      </c>
      <c r="E169" s="75">
        <v>140</v>
      </c>
      <c r="F169" s="76">
        <f t="shared" si="8"/>
        <v>0</v>
      </c>
      <c r="G169" s="32"/>
      <c r="H169" s="15"/>
      <c r="I169" s="131"/>
      <c r="J169" s="56"/>
      <c r="K169" s="55"/>
    </row>
    <row r="170" spans="1:11" ht="12.75">
      <c r="A170" s="121"/>
      <c r="B170" s="81" t="s">
        <v>92</v>
      </c>
      <c r="C170" s="70" t="s">
        <v>56</v>
      </c>
      <c r="D170" s="70">
        <v>0</v>
      </c>
      <c r="E170" s="75">
        <v>36</v>
      </c>
      <c r="F170" s="76">
        <f t="shared" si="8"/>
        <v>0</v>
      </c>
      <c r="G170" s="32"/>
      <c r="H170" s="15"/>
      <c r="I170" s="131"/>
      <c r="J170" s="56"/>
      <c r="K170" s="55"/>
    </row>
    <row r="171" spans="1:11" ht="12.75">
      <c r="A171" s="121"/>
      <c r="B171" s="81" t="s">
        <v>93</v>
      </c>
      <c r="C171" s="70" t="s">
        <v>56</v>
      </c>
      <c r="D171" s="70">
        <v>0</v>
      </c>
      <c r="E171" s="75">
        <v>49</v>
      </c>
      <c r="F171" s="76">
        <f t="shared" si="8"/>
        <v>0</v>
      </c>
      <c r="G171" s="32"/>
      <c r="H171" s="15"/>
      <c r="I171" s="131"/>
      <c r="J171" s="56"/>
      <c r="K171" s="55"/>
    </row>
    <row r="172" spans="1:11" ht="12.75">
      <c r="A172" s="121"/>
      <c r="B172" s="81" t="s">
        <v>94</v>
      </c>
      <c r="C172" s="70" t="s">
        <v>56</v>
      </c>
      <c r="D172" s="70">
        <v>0</v>
      </c>
      <c r="E172" s="75">
        <v>21</v>
      </c>
      <c r="F172" s="76">
        <f t="shared" si="8"/>
        <v>0</v>
      </c>
      <c r="G172" s="32"/>
      <c r="H172" s="15"/>
      <c r="I172" s="131"/>
      <c r="J172" s="56"/>
      <c r="K172" s="55"/>
    </row>
    <row r="173" spans="1:11" ht="12.75">
      <c r="A173" s="121"/>
      <c r="B173" s="69" t="s">
        <v>63</v>
      </c>
      <c r="C173" s="70"/>
      <c r="D173" s="70"/>
      <c r="E173" s="71"/>
      <c r="F173" s="72"/>
      <c r="G173" s="32"/>
      <c r="H173" s="15"/>
      <c r="I173" s="131"/>
      <c r="J173" s="56"/>
      <c r="K173" s="55"/>
    </row>
    <row r="174" spans="1:11" ht="12.75">
      <c r="A174" s="121"/>
      <c r="B174" s="81" t="s">
        <v>136</v>
      </c>
      <c r="C174" s="70" t="s">
        <v>3</v>
      </c>
      <c r="D174" s="70"/>
      <c r="E174" s="75">
        <v>650</v>
      </c>
      <c r="F174" s="76">
        <f aca="true" t="shared" si="9" ref="F174:F209">E174*D174</f>
        <v>0</v>
      </c>
      <c r="G174" s="32"/>
      <c r="H174" s="15"/>
      <c r="I174" s="131"/>
      <c r="J174" s="56"/>
      <c r="K174" s="55"/>
    </row>
    <row r="175" spans="1:11" ht="12.75">
      <c r="A175" s="121"/>
      <c r="B175" s="81" t="s">
        <v>95</v>
      </c>
      <c r="C175" s="70" t="s">
        <v>3</v>
      </c>
      <c r="D175" s="70">
        <v>0</v>
      </c>
      <c r="E175" s="75">
        <v>600</v>
      </c>
      <c r="F175" s="76">
        <f t="shared" si="9"/>
        <v>0</v>
      </c>
      <c r="G175" s="32"/>
      <c r="H175" s="15"/>
      <c r="I175" s="131"/>
      <c r="J175" s="56"/>
      <c r="K175" s="55"/>
    </row>
    <row r="176" spans="1:11" ht="12.75">
      <c r="A176" s="121"/>
      <c r="B176" s="97" t="s">
        <v>90</v>
      </c>
      <c r="C176" s="70" t="s">
        <v>3</v>
      </c>
      <c r="D176" s="70"/>
      <c r="E176" s="75">
        <v>325</v>
      </c>
      <c r="F176" s="76">
        <f t="shared" si="9"/>
        <v>0</v>
      </c>
      <c r="G176" s="32"/>
      <c r="H176" s="15"/>
      <c r="I176" s="131"/>
      <c r="J176" s="56"/>
      <c r="K176" s="55"/>
    </row>
    <row r="177" spans="1:11" ht="12.75">
      <c r="A177" s="121"/>
      <c r="B177" s="81" t="s">
        <v>91</v>
      </c>
      <c r="C177" s="70" t="s">
        <v>3</v>
      </c>
      <c r="D177" s="70"/>
      <c r="E177" s="75">
        <v>140</v>
      </c>
      <c r="F177" s="76">
        <f t="shared" si="9"/>
        <v>0</v>
      </c>
      <c r="G177" s="32"/>
      <c r="H177" s="15"/>
      <c r="I177" s="131"/>
      <c r="J177" s="56"/>
      <c r="K177" s="55"/>
    </row>
    <row r="178" spans="1:11" ht="12.75">
      <c r="A178" s="121"/>
      <c r="B178" s="81" t="s">
        <v>120</v>
      </c>
      <c r="C178" s="70" t="s">
        <v>56</v>
      </c>
      <c r="D178" s="70"/>
      <c r="E178" s="75">
        <v>36</v>
      </c>
      <c r="F178" s="76">
        <f t="shared" si="9"/>
        <v>0</v>
      </c>
      <c r="G178" s="32"/>
      <c r="H178" s="15"/>
      <c r="I178" s="131"/>
      <c r="J178" s="56"/>
      <c r="K178" s="55"/>
    </row>
    <row r="179" spans="1:11" ht="12.75">
      <c r="A179" s="121"/>
      <c r="B179" s="81" t="s">
        <v>121</v>
      </c>
      <c r="C179" s="70" t="s">
        <v>56</v>
      </c>
      <c r="D179" s="70">
        <v>0</v>
      </c>
      <c r="E179" s="75">
        <v>49</v>
      </c>
      <c r="F179" s="76">
        <f t="shared" si="9"/>
        <v>0</v>
      </c>
      <c r="G179" s="32"/>
      <c r="H179" s="15"/>
      <c r="I179" s="131"/>
      <c r="J179" s="56"/>
      <c r="K179" s="55"/>
    </row>
    <row r="180" spans="1:11" ht="12.75">
      <c r="A180" s="121"/>
      <c r="B180" s="81" t="s">
        <v>94</v>
      </c>
      <c r="C180" s="70" t="s">
        <v>56</v>
      </c>
      <c r="D180" s="70">
        <v>0</v>
      </c>
      <c r="E180" s="75">
        <v>21</v>
      </c>
      <c r="F180" s="76">
        <f t="shared" si="9"/>
        <v>0</v>
      </c>
      <c r="G180" s="32"/>
      <c r="H180" s="15"/>
      <c r="I180" s="131"/>
      <c r="J180" s="56"/>
      <c r="K180" s="55"/>
    </row>
    <row r="181" spans="1:11" ht="12.75">
      <c r="A181" s="121"/>
      <c r="B181" s="100" t="s">
        <v>113</v>
      </c>
      <c r="C181" s="70"/>
      <c r="D181" s="70"/>
      <c r="E181" s="75"/>
      <c r="F181" s="76"/>
      <c r="G181" s="32"/>
      <c r="H181" s="15"/>
      <c r="I181" s="55"/>
      <c r="J181" s="56"/>
      <c r="K181" s="55"/>
    </row>
    <row r="182" spans="1:11" ht="12.75">
      <c r="A182" s="121"/>
      <c r="B182" s="81" t="s">
        <v>114</v>
      </c>
      <c r="C182" s="70" t="s">
        <v>115</v>
      </c>
      <c r="D182" s="70">
        <v>0</v>
      </c>
      <c r="E182" s="75">
        <v>550</v>
      </c>
      <c r="F182" s="76">
        <f>E182*D182</f>
        <v>0</v>
      </c>
      <c r="G182" s="32"/>
      <c r="H182" s="15"/>
      <c r="I182" s="55"/>
      <c r="J182" s="56"/>
      <c r="K182" s="55"/>
    </row>
    <row r="183" spans="1:11" ht="12.75">
      <c r="A183" s="121"/>
      <c r="B183" s="81" t="s">
        <v>116</v>
      </c>
      <c r="C183" s="70" t="s">
        <v>115</v>
      </c>
      <c r="D183" s="70">
        <v>0</v>
      </c>
      <c r="E183" s="75">
        <v>750</v>
      </c>
      <c r="F183" s="76">
        <f>E183*D183</f>
        <v>0</v>
      </c>
      <c r="G183" s="32"/>
      <c r="H183" s="15"/>
      <c r="I183" s="55"/>
      <c r="J183" s="56"/>
      <c r="K183" s="55"/>
    </row>
    <row r="184" spans="1:11" ht="12.75">
      <c r="A184" s="121"/>
      <c r="B184" s="81" t="s">
        <v>94</v>
      </c>
      <c r="C184" s="70" t="s">
        <v>56</v>
      </c>
      <c r="D184" s="70">
        <v>0</v>
      </c>
      <c r="E184" s="75">
        <v>25</v>
      </c>
      <c r="F184" s="76">
        <f>E184*D184</f>
        <v>0</v>
      </c>
      <c r="G184" s="32"/>
      <c r="H184" s="15"/>
      <c r="I184" s="55"/>
      <c r="J184" s="56"/>
      <c r="K184" s="55"/>
    </row>
    <row r="185" spans="1:11" ht="12.75">
      <c r="A185" s="121"/>
      <c r="B185" s="81" t="s">
        <v>117</v>
      </c>
      <c r="C185" s="70" t="s">
        <v>56</v>
      </c>
      <c r="D185" s="70">
        <v>0</v>
      </c>
      <c r="E185" s="75">
        <v>35</v>
      </c>
      <c r="F185" s="76">
        <f>E185*D185</f>
        <v>0</v>
      </c>
      <c r="G185" s="32"/>
      <c r="H185" s="15"/>
      <c r="I185" s="55"/>
      <c r="J185" s="56"/>
      <c r="K185" s="55"/>
    </row>
    <row r="186" spans="1:11" ht="12.75">
      <c r="A186" s="121"/>
      <c r="B186" s="81" t="s">
        <v>118</v>
      </c>
      <c r="C186" s="70" t="s">
        <v>119</v>
      </c>
      <c r="D186" s="70">
        <v>0</v>
      </c>
      <c r="E186" s="75">
        <v>750</v>
      </c>
      <c r="F186" s="76">
        <f>E186*D186</f>
        <v>0</v>
      </c>
      <c r="G186" s="32"/>
      <c r="H186" s="15"/>
      <c r="I186" s="55"/>
      <c r="J186" s="56"/>
      <c r="K186" s="55"/>
    </row>
    <row r="187" spans="1:11" ht="12.75">
      <c r="A187" s="121"/>
      <c r="B187" s="100" t="s">
        <v>102</v>
      </c>
      <c r="C187" s="70"/>
      <c r="D187" s="70"/>
      <c r="E187" s="75"/>
      <c r="F187" s="76"/>
      <c r="G187" s="32"/>
      <c r="H187" s="15"/>
      <c r="I187" s="55"/>
      <c r="J187" s="56"/>
      <c r="K187" s="55"/>
    </row>
    <row r="188" spans="1:11" ht="12.75">
      <c r="A188" s="121"/>
      <c r="B188" s="81" t="s">
        <v>103</v>
      </c>
      <c r="C188" s="70" t="s">
        <v>61</v>
      </c>
      <c r="D188" s="70">
        <v>0</v>
      </c>
      <c r="E188" s="75">
        <v>5900</v>
      </c>
      <c r="F188" s="76">
        <f t="shared" si="9"/>
        <v>0</v>
      </c>
      <c r="G188" s="32"/>
      <c r="H188" s="15"/>
      <c r="I188" s="55"/>
      <c r="J188" s="56"/>
      <c r="K188" s="55"/>
    </row>
    <row r="189" spans="1:11" ht="12.75">
      <c r="A189" s="121"/>
      <c r="B189" s="81" t="s">
        <v>94</v>
      </c>
      <c r="C189" s="70" t="s">
        <v>56</v>
      </c>
      <c r="D189" s="70">
        <v>0</v>
      </c>
      <c r="E189" s="75">
        <v>21</v>
      </c>
      <c r="F189" s="76">
        <f t="shared" si="9"/>
        <v>0</v>
      </c>
      <c r="G189" s="32"/>
      <c r="H189" s="15"/>
      <c r="I189" s="55"/>
      <c r="J189" s="56"/>
      <c r="K189" s="55"/>
    </row>
    <row r="190" spans="1:11" ht="12.75">
      <c r="A190" s="121"/>
      <c r="B190" s="81" t="s">
        <v>104</v>
      </c>
      <c r="C190" s="70" t="s">
        <v>4</v>
      </c>
      <c r="D190" s="70">
        <v>0</v>
      </c>
      <c r="E190" s="75">
        <v>320</v>
      </c>
      <c r="F190" s="76">
        <f t="shared" si="9"/>
        <v>0</v>
      </c>
      <c r="G190" s="32"/>
      <c r="H190" s="15"/>
      <c r="I190" s="55"/>
      <c r="J190" s="56"/>
      <c r="K190" s="55"/>
    </row>
    <row r="191" spans="1:11" ht="12.75">
      <c r="A191" s="121"/>
      <c r="B191" s="81" t="s">
        <v>175</v>
      </c>
      <c r="C191" s="70" t="s">
        <v>4</v>
      </c>
      <c r="D191" s="70">
        <v>0</v>
      </c>
      <c r="E191" s="75">
        <v>43</v>
      </c>
      <c r="F191" s="76">
        <f t="shared" si="9"/>
        <v>0</v>
      </c>
      <c r="G191" s="32"/>
      <c r="H191" s="15"/>
      <c r="I191" s="55"/>
      <c r="J191" s="56"/>
      <c r="K191" s="55"/>
    </row>
    <row r="192" spans="1:11" ht="12.75">
      <c r="A192" s="121"/>
      <c r="B192" s="81" t="s">
        <v>105</v>
      </c>
      <c r="C192" s="70" t="s">
        <v>4</v>
      </c>
      <c r="D192" s="70">
        <v>0</v>
      </c>
      <c r="E192" s="75">
        <v>295</v>
      </c>
      <c r="F192" s="76">
        <f t="shared" si="9"/>
        <v>0</v>
      </c>
      <c r="G192" s="32"/>
      <c r="H192" s="15"/>
      <c r="I192" s="55"/>
      <c r="J192" s="56"/>
      <c r="K192" s="55"/>
    </row>
    <row r="193" spans="1:11" ht="12.75">
      <c r="A193" s="121"/>
      <c r="B193" s="81" t="s">
        <v>106</v>
      </c>
      <c r="C193" s="70" t="s">
        <v>3</v>
      </c>
      <c r="D193" s="70">
        <v>0</v>
      </c>
      <c r="E193" s="75">
        <v>980</v>
      </c>
      <c r="F193" s="76">
        <f t="shared" si="9"/>
        <v>0</v>
      </c>
      <c r="G193" s="32"/>
      <c r="H193" s="15"/>
      <c r="I193" s="55"/>
      <c r="J193" s="56"/>
      <c r="K193" s="55"/>
    </row>
    <row r="194" spans="1:11" ht="12.75">
      <c r="A194" s="121"/>
      <c r="B194" s="81" t="s">
        <v>108</v>
      </c>
      <c r="C194" s="70" t="s">
        <v>165</v>
      </c>
      <c r="D194" s="70">
        <v>0</v>
      </c>
      <c r="E194" s="75">
        <v>8</v>
      </c>
      <c r="F194" s="76">
        <f t="shared" si="9"/>
        <v>0</v>
      </c>
      <c r="G194" s="32"/>
      <c r="H194" s="15"/>
      <c r="I194" s="55"/>
      <c r="J194" s="56"/>
      <c r="K194" s="55"/>
    </row>
    <row r="195" spans="1:11" ht="12.75">
      <c r="A195" s="121"/>
      <c r="B195" s="81" t="s">
        <v>110</v>
      </c>
      <c r="C195" s="70" t="s">
        <v>56</v>
      </c>
      <c r="D195" s="70">
        <v>0</v>
      </c>
      <c r="E195" s="75">
        <v>21</v>
      </c>
      <c r="F195" s="76">
        <f t="shared" si="9"/>
        <v>0</v>
      </c>
      <c r="G195" s="32"/>
      <c r="H195" s="15"/>
      <c r="I195" s="55"/>
      <c r="J195" s="56"/>
      <c r="K195" s="55"/>
    </row>
    <row r="196" spans="1:11" ht="12.75">
      <c r="A196" s="121"/>
      <c r="B196" s="81" t="s">
        <v>111</v>
      </c>
      <c r="C196" s="70" t="s">
        <v>107</v>
      </c>
      <c r="D196" s="70">
        <v>0</v>
      </c>
      <c r="E196" s="75">
        <v>540</v>
      </c>
      <c r="F196" s="76">
        <f t="shared" si="9"/>
        <v>0</v>
      </c>
      <c r="G196" s="32"/>
      <c r="H196" s="15"/>
      <c r="I196" s="55"/>
      <c r="J196" s="56"/>
      <c r="K196" s="55"/>
    </row>
    <row r="197" spans="1:11" ht="12.75">
      <c r="A197" s="121"/>
      <c r="B197" s="81" t="s">
        <v>112</v>
      </c>
      <c r="C197" s="70" t="s">
        <v>109</v>
      </c>
      <c r="D197" s="70">
        <v>0</v>
      </c>
      <c r="E197" s="75">
        <v>357</v>
      </c>
      <c r="F197" s="76">
        <f t="shared" si="9"/>
        <v>0</v>
      </c>
      <c r="G197" s="32"/>
      <c r="H197" s="15"/>
      <c r="I197" s="55"/>
      <c r="J197" s="56"/>
      <c r="K197" s="55"/>
    </row>
    <row r="198" spans="1:11" ht="12.75">
      <c r="A198" s="121"/>
      <c r="B198" s="81" t="s">
        <v>176</v>
      </c>
      <c r="C198" s="70" t="s">
        <v>4</v>
      </c>
      <c r="D198" s="70">
        <v>0</v>
      </c>
      <c r="E198" s="75">
        <v>780</v>
      </c>
      <c r="F198" s="76">
        <f>E198*D198</f>
        <v>0</v>
      </c>
      <c r="G198" s="32"/>
      <c r="H198" s="15"/>
      <c r="I198" s="55"/>
      <c r="J198" s="56"/>
      <c r="K198" s="55"/>
    </row>
    <row r="199" spans="1:11" ht="12.75">
      <c r="A199" s="121"/>
      <c r="B199" s="81" t="s">
        <v>177</v>
      </c>
      <c r="C199" s="70" t="s">
        <v>109</v>
      </c>
      <c r="D199" s="70">
        <v>0</v>
      </c>
      <c r="E199" s="75">
        <v>35000</v>
      </c>
      <c r="F199" s="76">
        <f>E199*D199</f>
        <v>0</v>
      </c>
      <c r="G199" s="32"/>
      <c r="H199" s="15"/>
      <c r="I199" s="55"/>
      <c r="J199" s="56"/>
      <c r="K199" s="55"/>
    </row>
    <row r="200" spans="1:11" ht="12.75">
      <c r="A200" s="121"/>
      <c r="B200" s="69" t="s">
        <v>128</v>
      </c>
      <c r="C200" s="107"/>
      <c r="D200" s="83"/>
      <c r="E200" s="71"/>
      <c r="F200" s="72"/>
      <c r="G200" s="32"/>
      <c r="H200" s="15"/>
      <c r="I200" s="55"/>
      <c r="J200" s="56"/>
      <c r="K200" s="55"/>
    </row>
    <row r="201" spans="1:11" ht="12.75">
      <c r="A201" s="121"/>
      <c r="B201" s="81" t="s">
        <v>130</v>
      </c>
      <c r="C201" s="70" t="s">
        <v>4</v>
      </c>
      <c r="D201" s="17">
        <v>0</v>
      </c>
      <c r="E201" s="75">
        <v>1320</v>
      </c>
      <c r="F201" s="76">
        <f aca="true" t="shared" si="10" ref="F201:F206">E201*D201</f>
        <v>0</v>
      </c>
      <c r="G201" s="32"/>
      <c r="H201" s="15"/>
      <c r="I201" s="55"/>
      <c r="J201" s="56"/>
      <c r="K201" s="55"/>
    </row>
    <row r="202" spans="1:11" ht="12.75">
      <c r="A202" s="121"/>
      <c r="B202" s="97" t="s">
        <v>178</v>
      </c>
      <c r="C202" s="70" t="s">
        <v>129</v>
      </c>
      <c r="D202" s="83">
        <v>0</v>
      </c>
      <c r="E202" s="75">
        <v>165</v>
      </c>
      <c r="F202" s="76">
        <f t="shared" si="10"/>
        <v>0</v>
      </c>
      <c r="G202" s="32"/>
      <c r="H202" s="15"/>
      <c r="I202" s="55"/>
      <c r="J202" s="56"/>
      <c r="K202" s="55"/>
    </row>
    <row r="203" spans="1:11" ht="12.75">
      <c r="A203" s="121"/>
      <c r="B203" s="81" t="s">
        <v>131</v>
      </c>
      <c r="C203" s="70" t="s">
        <v>3</v>
      </c>
      <c r="D203" s="83">
        <v>0</v>
      </c>
      <c r="E203" s="75">
        <v>7500</v>
      </c>
      <c r="F203" s="76">
        <f t="shared" si="10"/>
        <v>0</v>
      </c>
      <c r="G203" s="32"/>
      <c r="H203" s="15"/>
      <c r="I203" s="55"/>
      <c r="J203" s="56"/>
      <c r="K203" s="55"/>
    </row>
    <row r="204" spans="1:11" ht="12.75">
      <c r="A204" s="121"/>
      <c r="B204" s="81" t="s">
        <v>132</v>
      </c>
      <c r="C204" s="70" t="s">
        <v>3</v>
      </c>
      <c r="D204" s="83">
        <v>0</v>
      </c>
      <c r="E204" s="75">
        <v>4000</v>
      </c>
      <c r="F204" s="76">
        <f t="shared" si="10"/>
        <v>0</v>
      </c>
      <c r="G204" s="32"/>
      <c r="H204" s="15"/>
      <c r="I204" s="55"/>
      <c r="J204" s="56"/>
      <c r="K204" s="55"/>
    </row>
    <row r="205" spans="1:11" ht="12.75">
      <c r="A205" s="121"/>
      <c r="B205" s="81" t="s">
        <v>133</v>
      </c>
      <c r="C205" s="70" t="s">
        <v>4</v>
      </c>
      <c r="D205" s="83">
        <v>0</v>
      </c>
      <c r="E205" s="75">
        <v>950</v>
      </c>
      <c r="F205" s="76">
        <f t="shared" si="10"/>
        <v>0</v>
      </c>
      <c r="G205" s="32"/>
      <c r="H205" s="15"/>
      <c r="I205" s="55"/>
      <c r="J205" s="56"/>
      <c r="K205" s="55"/>
    </row>
    <row r="206" spans="1:11" ht="12.75">
      <c r="A206" s="121"/>
      <c r="B206" s="81" t="s">
        <v>134</v>
      </c>
      <c r="C206" s="70" t="s">
        <v>135</v>
      </c>
      <c r="D206" s="83">
        <v>0</v>
      </c>
      <c r="E206" s="75">
        <v>2200</v>
      </c>
      <c r="F206" s="76">
        <f t="shared" si="10"/>
        <v>0</v>
      </c>
      <c r="G206" s="32"/>
      <c r="H206" s="15"/>
      <c r="I206" s="55"/>
      <c r="J206" s="56"/>
      <c r="K206" s="55"/>
    </row>
    <row r="207" spans="1:11" ht="12.75">
      <c r="A207" s="121"/>
      <c r="B207" s="81" t="s">
        <v>137</v>
      </c>
      <c r="C207" s="70" t="s">
        <v>37</v>
      </c>
      <c r="D207" s="83">
        <v>0</v>
      </c>
      <c r="E207" s="75">
        <v>600</v>
      </c>
      <c r="F207" s="76">
        <f>E207*D207</f>
        <v>0</v>
      </c>
      <c r="G207" s="32"/>
      <c r="H207" s="15"/>
      <c r="I207" s="55"/>
      <c r="J207" s="56"/>
      <c r="K207" s="55"/>
    </row>
    <row r="208" spans="1:11" ht="12.75">
      <c r="A208" s="121"/>
      <c r="B208" s="81" t="s">
        <v>138</v>
      </c>
      <c r="C208" s="70" t="s">
        <v>37</v>
      </c>
      <c r="D208" s="83">
        <v>0</v>
      </c>
      <c r="E208" s="75">
        <v>2100</v>
      </c>
      <c r="F208" s="76">
        <f>E208*D208</f>
        <v>0</v>
      </c>
      <c r="G208" s="32"/>
      <c r="H208" s="15"/>
      <c r="I208" s="55"/>
      <c r="J208" s="56"/>
      <c r="K208" s="55"/>
    </row>
    <row r="209" spans="1:11" ht="12.75">
      <c r="A209" s="121"/>
      <c r="B209" s="100" t="s">
        <v>145</v>
      </c>
      <c r="C209" s="70" t="s">
        <v>146</v>
      </c>
      <c r="D209" s="70">
        <v>0</v>
      </c>
      <c r="E209" s="75">
        <v>7000</v>
      </c>
      <c r="F209" s="76">
        <f t="shared" si="9"/>
        <v>0</v>
      </c>
      <c r="G209" s="32"/>
      <c r="H209" s="15"/>
      <c r="I209" s="55"/>
      <c r="J209" s="56"/>
      <c r="K209" s="55"/>
    </row>
    <row r="210" spans="1:11" ht="12.75">
      <c r="A210" s="121"/>
      <c r="B210" s="100" t="s">
        <v>179</v>
      </c>
      <c r="C210" s="70" t="s">
        <v>146</v>
      </c>
      <c r="D210" s="70">
        <v>0</v>
      </c>
      <c r="E210" s="75">
        <v>15000</v>
      </c>
      <c r="F210" s="76">
        <f>E210*D210</f>
        <v>0</v>
      </c>
      <c r="G210" s="32"/>
      <c r="H210" s="15"/>
      <c r="I210" s="55"/>
      <c r="J210" s="56"/>
      <c r="K210" s="55"/>
    </row>
    <row r="211" spans="1:11" ht="12.75">
      <c r="A211" s="121"/>
      <c r="B211" s="81"/>
      <c r="C211" s="70"/>
      <c r="D211" s="70"/>
      <c r="E211" s="75"/>
      <c r="F211" s="76"/>
      <c r="G211" s="32"/>
      <c r="H211" s="15"/>
      <c r="I211" s="55"/>
      <c r="J211" s="56"/>
      <c r="K211" s="55"/>
    </row>
    <row r="212" spans="1:11" ht="12.75">
      <c r="A212" s="121"/>
      <c r="B212" s="91" t="s">
        <v>2</v>
      </c>
      <c r="C212" s="92"/>
      <c r="D212" s="92"/>
      <c r="E212" s="93"/>
      <c r="F212" s="94">
        <f>SUM(F20:F210)</f>
        <v>0</v>
      </c>
      <c r="G212" s="32"/>
      <c r="H212" s="10"/>
      <c r="I212" s="131"/>
      <c r="J212" s="56"/>
      <c r="K212" s="55"/>
    </row>
    <row r="213" spans="1:11" ht="12.75">
      <c r="A213" s="121"/>
      <c r="B213" s="81" t="s">
        <v>184</v>
      </c>
      <c r="C213" s="70"/>
      <c r="D213" s="70"/>
      <c r="E213" s="75"/>
      <c r="F213" s="90">
        <f>F212*0.02</f>
        <v>0</v>
      </c>
      <c r="G213" s="32"/>
      <c r="H213" s="10"/>
      <c r="I213" s="131"/>
      <c r="J213" s="56"/>
      <c r="K213" s="55"/>
    </row>
    <row r="214" spans="1:11" ht="12.75">
      <c r="A214" s="87"/>
      <c r="B214" s="81" t="s">
        <v>183</v>
      </c>
      <c r="C214" s="88"/>
      <c r="D214" s="88"/>
      <c r="E214" s="89"/>
      <c r="F214" s="90">
        <f>F212*0.07</f>
        <v>0</v>
      </c>
      <c r="G214" s="88"/>
      <c r="H214" s="18"/>
      <c r="I214" s="131"/>
      <c r="J214" s="56"/>
      <c r="K214" s="55"/>
    </row>
    <row r="215" spans="1:11" ht="12.75">
      <c r="A215" s="87"/>
      <c r="B215" s="81" t="s">
        <v>185</v>
      </c>
      <c r="C215" s="88"/>
      <c r="D215" s="88"/>
      <c r="E215" s="89"/>
      <c r="F215" s="90">
        <f>F212*0.03</f>
        <v>0</v>
      </c>
      <c r="G215" s="88"/>
      <c r="H215" s="18"/>
      <c r="I215" s="131"/>
      <c r="J215" s="56"/>
      <c r="K215" s="55"/>
    </row>
    <row r="216" spans="1:11" ht="12.75">
      <c r="A216" s="87"/>
      <c r="B216" s="68" t="s">
        <v>1</v>
      </c>
      <c r="C216" s="19"/>
      <c r="D216" s="26"/>
      <c r="E216" s="42"/>
      <c r="F216" s="50">
        <f>SUM(F212:F215)</f>
        <v>0</v>
      </c>
      <c r="G216" s="26"/>
      <c r="H216" s="18"/>
      <c r="I216" s="131"/>
      <c r="J216" s="56"/>
      <c r="K216" s="55"/>
    </row>
    <row r="217" spans="1:11" ht="12.75">
      <c r="A217" s="87"/>
      <c r="B217" s="87" t="s">
        <v>182</v>
      </c>
      <c r="C217" s="7"/>
      <c r="D217" s="88"/>
      <c r="E217" s="89"/>
      <c r="F217" s="90">
        <f>F216*0.2</f>
        <v>0</v>
      </c>
      <c r="G217" s="26"/>
      <c r="H217" s="18"/>
      <c r="I217" s="131"/>
      <c r="J217" s="56"/>
      <c r="K217" s="55"/>
    </row>
    <row r="218" spans="1:11" ht="12.75">
      <c r="A218" s="87"/>
      <c r="B218" s="68" t="s">
        <v>2</v>
      </c>
      <c r="C218" s="19"/>
      <c r="D218" s="26"/>
      <c r="E218" s="42"/>
      <c r="F218" s="50">
        <f>SUM(F216:F217)</f>
        <v>0</v>
      </c>
      <c r="G218" s="26"/>
      <c r="H218" s="18"/>
      <c r="I218" s="131"/>
      <c r="J218" s="56"/>
      <c r="K218" s="55"/>
    </row>
    <row r="219" spans="1:11" ht="12.75">
      <c r="A219" s="87"/>
      <c r="B219" s="68"/>
      <c r="C219" s="19"/>
      <c r="D219" s="26"/>
      <c r="E219" s="42"/>
      <c r="F219" s="50"/>
      <c r="G219" s="26"/>
      <c r="H219" s="18"/>
      <c r="I219" s="131"/>
      <c r="J219" s="56"/>
      <c r="K219" s="55"/>
    </row>
    <row r="220" spans="1:11" ht="12.75">
      <c r="A220" s="121"/>
      <c r="B220" s="67"/>
      <c r="C220" s="11"/>
      <c r="D220" s="12"/>
      <c r="E220" s="41"/>
      <c r="F220" s="51"/>
      <c r="G220" s="70"/>
      <c r="H220" s="15"/>
      <c r="I220" s="131"/>
      <c r="J220" s="56"/>
      <c r="K220" s="55"/>
    </row>
    <row r="221" spans="1:11" ht="12.75">
      <c r="A221" s="121"/>
      <c r="B221" s="67"/>
      <c r="C221" s="11"/>
      <c r="D221" s="12"/>
      <c r="E221" s="41"/>
      <c r="F221" s="51"/>
      <c r="G221" s="70"/>
      <c r="H221" s="15"/>
      <c r="I221" s="131"/>
      <c r="J221" s="56"/>
      <c r="K221" s="55"/>
    </row>
    <row r="222" spans="1:11" ht="12.75">
      <c r="A222" s="121"/>
      <c r="B222" s="67"/>
      <c r="C222" s="13"/>
      <c r="D222" s="12"/>
      <c r="E222" s="41"/>
      <c r="F222" s="51"/>
      <c r="G222" s="32"/>
      <c r="H222" s="10"/>
      <c r="I222" s="131"/>
      <c r="J222" s="56"/>
      <c r="K222" s="55"/>
    </row>
    <row r="223" spans="1:11" ht="12.75">
      <c r="A223" s="121"/>
      <c r="B223" s="67"/>
      <c r="C223" s="13"/>
      <c r="D223" s="12"/>
      <c r="E223" s="41"/>
      <c r="F223" s="51"/>
      <c r="G223" s="32"/>
      <c r="H223" s="10"/>
      <c r="I223" s="131"/>
      <c r="J223" s="56"/>
      <c r="K223" s="55"/>
    </row>
    <row r="224" spans="9:11" ht="12.75">
      <c r="I224" s="131"/>
      <c r="J224" s="56"/>
      <c r="K224" s="55"/>
    </row>
    <row r="225" spans="9:11" ht="12.75">
      <c r="I225" s="131"/>
      <c r="J225" s="56"/>
      <c r="K225" s="55"/>
    </row>
  </sheetData>
  <sheetProtection/>
  <mergeCells count="14">
    <mergeCell ref="I220:I222"/>
    <mergeCell ref="I223:I225"/>
    <mergeCell ref="I135:I150"/>
    <mergeCell ref="I166:I178"/>
    <mergeCell ref="I179:I180"/>
    <mergeCell ref="I212:I216"/>
    <mergeCell ref="I116:I118"/>
    <mergeCell ref="I119:I122"/>
    <mergeCell ref="I123:I132"/>
    <mergeCell ref="I217:I219"/>
    <mergeCell ref="G22:G23"/>
    <mergeCell ref="G18:G19"/>
    <mergeCell ref="I102:I104"/>
    <mergeCell ref="I105:I115"/>
  </mergeCells>
  <hyperlinks>
    <hyperlink ref="B7" r:id="rId1" display="e-mail:info@zahradnicke-sluzby.cz"/>
    <hyperlink ref="B8" r:id="rId2" display="www.zahradnicke-sluzby.cz"/>
  </hyperlinks>
  <printOptions/>
  <pageMargins left="0.2362204724409449" right="0.2755905511811024" top="0.42" bottom="0.71" header="0.18" footer="0.45"/>
  <pageSetup horizontalDpi="300" verticalDpi="300" orientation="portrait" paperSize="9" r:id="rId3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Mastný Roman</dc:creator>
  <cp:keywords/>
  <dc:description/>
  <cp:lastModifiedBy>Roman Mastný</cp:lastModifiedBy>
  <cp:lastPrinted>2003-03-06T16:53:03Z</cp:lastPrinted>
  <dcterms:created xsi:type="dcterms:W3CDTF">2002-08-05T11:27:41Z</dcterms:created>
  <dcterms:modified xsi:type="dcterms:W3CDTF">2020-02-10T21:40:47Z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